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BES\Downloads\"/>
    </mc:Choice>
  </mc:AlternateContent>
  <xr:revisionPtr revIDLastSave="0" documentId="13_ncr:1_{B77C0DDD-D402-43B2-BCC4-F556190C7C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ZVJEŠTAJ" sheetId="1" r:id="rId1"/>
  </sheets>
  <calcPr calcId="191029"/>
</workbook>
</file>

<file path=xl/calcChain.xml><?xml version="1.0" encoding="utf-8"?>
<calcChain xmlns="http://schemas.openxmlformats.org/spreadsheetml/2006/main">
  <c r="D1170" i="1" l="1"/>
  <c r="E1170" i="1" s="1"/>
  <c r="E429" i="1" l="1"/>
  <c r="D437" i="1"/>
  <c r="E437" i="1"/>
  <c r="E449" i="1"/>
  <c r="E1088" i="1"/>
  <c r="E1089" i="1"/>
  <c r="D1090" i="1"/>
  <c r="E1090" i="1" s="1"/>
  <c r="E1091" i="1"/>
  <c r="E1199" i="1"/>
  <c r="E1200" i="1"/>
  <c r="E1201" i="1"/>
  <c r="D1407" i="1"/>
  <c r="E1407" i="1" s="1"/>
  <c r="D1441" i="1"/>
  <c r="E1441" i="1" s="1"/>
  <c r="E1447" i="1"/>
  <c r="G249" i="1" l="1"/>
  <c r="G251" i="1"/>
  <c r="G252" i="1"/>
  <c r="G253" i="1"/>
  <c r="G254" i="1"/>
  <c r="G255" i="1"/>
  <c r="G256" i="1"/>
  <c r="G257" i="1"/>
  <c r="G258" i="1"/>
  <c r="G259" i="1"/>
  <c r="G263" i="1"/>
  <c r="G264" i="1"/>
  <c r="G265" i="1"/>
  <c r="G266" i="1"/>
  <c r="G270" i="1"/>
  <c r="G272" i="1"/>
  <c r="G273" i="1"/>
  <c r="G274" i="1"/>
  <c r="G275" i="1"/>
  <c r="G276" i="1"/>
  <c r="G280" i="1"/>
  <c r="G281" i="1"/>
  <c r="G282" i="1"/>
  <c r="G283" i="1"/>
  <c r="G248" i="1"/>
  <c r="F249" i="1"/>
  <c r="F251" i="1"/>
  <c r="F252" i="1"/>
  <c r="F253" i="1"/>
  <c r="F254" i="1"/>
  <c r="F255" i="1"/>
  <c r="F256" i="1"/>
  <c r="F257" i="1"/>
  <c r="F258" i="1"/>
  <c r="F263" i="1"/>
  <c r="F264" i="1"/>
  <c r="F265" i="1"/>
  <c r="F270" i="1"/>
  <c r="F272" i="1"/>
  <c r="F273" i="1"/>
  <c r="F276" i="1"/>
  <c r="F280" i="1"/>
  <c r="F281" i="1"/>
  <c r="F248" i="1"/>
  <c r="F108" i="1"/>
  <c r="F101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2" i="1"/>
  <c r="G63" i="1"/>
  <c r="G65" i="1"/>
  <c r="G66" i="1"/>
  <c r="G67" i="1"/>
  <c r="G68" i="1"/>
  <c r="G69" i="1"/>
  <c r="G70" i="1"/>
  <c r="G71" i="1"/>
  <c r="G72" i="1"/>
  <c r="G73" i="1"/>
  <c r="G75" i="1"/>
  <c r="G76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46" i="1"/>
  <c r="G45" i="1"/>
  <c r="F180" i="1"/>
  <c r="F47" i="1"/>
  <c r="F46" i="1"/>
  <c r="F45" i="1"/>
  <c r="E250" i="1" l="1"/>
  <c r="F250" i="1" l="1"/>
  <c r="G250" i="1"/>
  <c r="E385" i="1"/>
  <c r="G385" i="1" s="1"/>
</calcChain>
</file>

<file path=xl/sharedStrings.xml><?xml version="1.0" encoding="utf-8"?>
<sst xmlns="http://schemas.openxmlformats.org/spreadsheetml/2006/main" count="3295" uniqueCount="816">
  <si>
    <t>Račun / opis</t>
  </si>
  <si>
    <t>A. RAČUN PRIHODA I RASHODA</t>
  </si>
  <si>
    <t>6 Prihodi poslovanja</t>
  </si>
  <si>
    <t>61 Prihodi od poreza</t>
  </si>
  <si>
    <t>611 Porez i prirez na dohodak</t>
  </si>
  <si>
    <t>6111 Porez i prirez na dohodak od nesamostalnog rada</t>
  </si>
  <si>
    <t/>
  </si>
  <si>
    <t>6112 Porez i prirez na dohodak od samostalnih djelatnosti</t>
  </si>
  <si>
    <t>6113 Porez i prirez na dohodak od imovine i imovinskih prava</t>
  </si>
  <si>
    <t>6114 Porez i prirez na dohodak od kapitala</t>
  </si>
  <si>
    <t>6117 Povrat poreza i prireza na dohodak po godišnjoj prijavi</t>
  </si>
  <si>
    <t>613 Porezi na imovinu</t>
  </si>
  <si>
    <t>6134 Povremeni porezi na imovinu</t>
  </si>
  <si>
    <t>614 Porezi na robu i usluge</t>
  </si>
  <si>
    <t>6142 Porez na promet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</si>
  <si>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</si>
  <si>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</si>
  <si>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</si>
  <si>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</si>
  <si>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</si>
  <si>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</si>
  <si>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64 Prihodi od imovine</t>
  </si>
  <si>
    <t>641 Prihodi od financijske imovine</t>
  </si>
  <si>
    <t>6413 Kamate na oročena sredstva i depozite po viđenju</t>
  </si>
  <si>
    <t>6414 Prihodi od zateznih kamata</t>
  </si>
  <si>
    <t>642 Prihodi od nefinancijske imovine</t>
  </si>
  <si>
    <t>6422 Prihodi od zakupa i iznajmljivanja imovine</t>
  </si>
  <si>
    <t>6423 Naknada za korištenje nefinancijske imovine</t>
  </si>
  <si>
    <t>643 Prihodi od kamata na dane zajmove</t>
  </si>
  <si>
    <t>6432 Prihodi od kamata na dane zajmove neprofitnim organizacijama, građanima i kućanstvima</t>
  </si>
  <si>
    <t>65 Prihodi od upravnih i administrativnih pristojbi, pristojbi po posebnim propisima i naknada</t>
  </si>
  <si>
    <t>651 Upravne i administrativne pristojbe</t>
  </si>
  <si>
    <t>6512 Županijske, gradske i općinske pristojbe i naknade</t>
  </si>
  <si>
    <t>6513 Ostale upravne pristojbe i naknade</t>
  </si>
  <si>
    <t>6514 Ostale pristojbe i naknade</t>
  </si>
  <si>
    <t>652 Prihodi po posebnim propisima</t>
  </si>
  <si>
    <t>6522 Prihodi vodnog gospodarstva</t>
  </si>
  <si>
    <t>6526 Ostali nespomenuti prihodi</t>
  </si>
  <si>
    <t>653 Komunalni doprinosi i naknade</t>
  </si>
  <si>
    <t>6531 Komunalni doprinosi</t>
  </si>
  <si>
    <t>6532 Komunalne naknade</t>
  </si>
  <si>
    <t>661 Prihodi od prodaje proizvoda i robe te pruženih usluga</t>
  </si>
  <si>
    <t>6615 Prihodi od pruženih usluga</t>
  </si>
  <si>
    <t>68 Kazne, upravne mjere i ostali prihodi</t>
  </si>
  <si>
    <t>683 Ostali prihodi</t>
  </si>
  <si>
    <t>6831 Ostali prihodi</t>
  </si>
  <si>
    <t>7 Prihodi od prodaje nefinancijske imovine</t>
  </si>
  <si>
    <t>71 Prihodi od prodaje neproizvedene dugotrajne imovine</t>
  </si>
  <si>
    <t>711 Prihodi od prodaje materijalne imovine - prirodnih bogatstava</t>
  </si>
  <si>
    <t>7111 Zemljište</t>
  </si>
  <si>
    <t>72 Prihodi od prodaje proizvedene dugotrajne imovine</t>
  </si>
  <si>
    <t>721 Prihodi od prodaje građevinskih objekata</t>
  </si>
  <si>
    <t>7211 Stambeni objekti</t>
  </si>
  <si>
    <t>3 Rashodi poslovanja</t>
  </si>
  <si>
    <t>31 Rashodi za zaposlene</t>
  </si>
  <si>
    <t>311 Plaće (Bruto)</t>
  </si>
  <si>
    <t>3111 Plaće za redovan rad</t>
  </si>
  <si>
    <t>3113 Plaće za prekovremeni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</si>
  <si>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</si>
  <si>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</si>
  <si>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</si>
  <si>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</si>
  <si>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</si>
  <si>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</si>
  <si>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</si>
  <si>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</si>
  <si>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</si>
  <si>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</si>
  <si>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</si>
  <si>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</si>
  <si>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</si>
  <si>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</si>
  <si>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</si>
  <si>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</si>
  <si>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</si>
  <si>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</si>
  <si>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</si>
  <si>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</si>
  <si>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</si>
  <si>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</si>
  <si>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</si>
  <si>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</si>
  <si>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</si>
  <si>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</si>
  <si>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</si>
  <si>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</si>
  <si>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</si>
  <si>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</si>
  <si>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</si>
  <si>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</si>
  <si>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</si>
  <si>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</si>
  <si>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</si>
  <si>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 Kamate za primljene kredite i zajmove</t>
  </si>
  <si>
    <t>343 Ostali financijski rashodi</t>
  </si>
  <si>
    <t>3431 Bankarske usluge i usluge platnog prometa</t>
  </si>
  <si>
    <t>3433 Zatezne kamate</t>
  </si>
  <si>
    <t>35 Subvencije</t>
  </si>
  <si>
    <t>351 Subvencije trgovačkim društvima u javnom sektoru</t>
  </si>
  <si>
    <t>3512 Subvencije trgovačkim društvima u javnom sektoru</t>
  </si>
  <si>
    <t>352 Subvencije trgovačkim društvima, zadrugama, poljoprivrednicima i obrtnicima izvan javnog sektora</t>
  </si>
  <si>
    <t>3522 Subvencije trgovačkim društvima i zadrugama izvan javnog sektora</t>
  </si>
  <si>
    <t>36 Pomoći dane u inozemstvo i unutar općeg proračuna</t>
  </si>
  <si>
    <t>363 Pomoći unutar općeg proračuna</t>
  </si>
  <si>
    <t>366 Pomoći proračunskim korisnicima drugih proračuna</t>
  </si>
  <si>
    <t>3661 Tekuće pomoći proračunskim korisnicima drugih proračuna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</si>
  <si>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</si>
  <si>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</si>
  <si>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</si>
  <si>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</si>
  <si>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</si>
  <si>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</si>
  <si>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</si>
  <si>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3812 Tekuće donacije u naravi</t>
  </si>
  <si>
    <t>386 Kapitalne pomoći</t>
  </si>
  <si>
    <t>4 Rashodi za nabavu nefinancijske imovine</t>
  </si>
  <si>
    <t>41 Rashodi za nabavu neproizvedene dugotrajne imovine</t>
  </si>
  <si>
    <t>411 Materijalna imovina - prirodna bogatstva</t>
  </si>
  <si>
    <t>4111 Zemljište</t>
  </si>
  <si>
    <t>42 Rashodi za nabavu proizvedene dugotrajne imovine</t>
  </si>
  <si>
    <t>421 Građevinski objekti</t>
  </si>
  <si>
    <t>4212 Poslovni objekti</t>
  </si>
  <si>
    <t>4214 Ostali građevinski objekti</t>
  </si>
  <si>
    <t>422 Postrojenja i oprema</t>
  </si>
  <si>
    <t>4221 Uredska oprema i namještaj</t>
  </si>
  <si>
    <t>4223 Oprema za održavanje i zaštitu</t>
  </si>
  <si>
    <t>4227 Uređaji, strojevi i oprema za ostale namjene</t>
  </si>
  <si>
    <t>424 Knjige, umjetnička djela i ostale izložbene vrijednosti</t>
  </si>
  <si>
    <t>4241 Knjige</t>
  </si>
  <si>
    <t>4242 Umjetnička djela (izložena u galerijama, muzejima i slično)</t>
  </si>
  <si>
    <t>426 Nematerijalna proizvedena imovina</t>
  </si>
  <si>
    <t>4264 Ostala nematerijalna proizvedena imovina</t>
  </si>
  <si>
    <t>45 Rashodi za dodatna ulaganja na nefinancijskoj imovini</t>
  </si>
  <si>
    <t>451 Dodatna ulaganja na građevinskim objektima</t>
  </si>
  <si>
    <t>4511 Dodatna ulaganja na građevinskim objektima</t>
  </si>
  <si>
    <t>1</t>
  </si>
  <si>
    <t>2</t>
  </si>
  <si>
    <t>3</t>
  </si>
  <si>
    <t xml:space="preserve"> UKUPNI PRIHODI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</si>
  <si>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</si>
  <si>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</si>
  <si>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</si>
  <si>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</si>
  <si>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</si>
  <si>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</si>
  <si>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</si>
  <si>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</si>
  <si>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</si>
  <si>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>I. OPĆI DIO PRORAČUNA</t>
  </si>
  <si>
    <t xml:space="preserve">Opći dio proračuna sadrži Račun prihoda i rashoda i Račun financiranja. </t>
  </si>
  <si>
    <t xml:space="preserve">Račun prihoda i rashoda iskazuje se u sljedećim tablicama: </t>
  </si>
  <si>
    <t>PRIHODI I RASHODI PREMA IZVORIMA FINANCIRANJA</t>
  </si>
  <si>
    <t>Izvor 1. OPĆI PRIHODI I PRIMICI</t>
  </si>
  <si>
    <t>Izvor 1.1. Opći prihodi i primici</t>
  </si>
  <si>
    <t>Izvor 2. VLASTITI PRIHODI</t>
  </si>
  <si>
    <t>Izvor 2.1. Vlastiti prihodi</t>
  </si>
  <si>
    <t>Izvor 3. PRIHODI POSEBNE NAMJENE</t>
  </si>
  <si>
    <t>Izvor 3.1. Prihodi za posebne namjene</t>
  </si>
  <si>
    <t>Izvor 4. POMOĆI</t>
  </si>
  <si>
    <t>Izvor 4.2. Prihodi od kapitalnih pomoći iz županijskog proračuna</t>
  </si>
  <si>
    <t>Izvor 4.3. Prihodi od kapitalnih pomoći iz državnog proračuna</t>
  </si>
  <si>
    <t>Izvor 4.4. Prihodi od tekućih pomoći iz državnog proračuna</t>
  </si>
  <si>
    <t>Izvor 4.7. Tekuće pomoći od institucija i tijela EU</t>
  </si>
  <si>
    <t>Izvor 4.8. Tekuće pomoći - DV Vladimir Nazor</t>
  </si>
  <si>
    <t xml:space="preserve">Izvor 5. DONACIJE </t>
  </si>
  <si>
    <t>Izvor 5.2. Donacije - DV Vladimir Nazor</t>
  </si>
  <si>
    <t xml:space="preserve"> SVEUKUPNI RASHODI</t>
  </si>
  <si>
    <t>Funkcijska klasifikacija  SVEUKUPNI RASHODI</t>
  </si>
  <si>
    <t>Funkcijska klasifikacija 01 Opće javne usluge</t>
  </si>
  <si>
    <t>Funkcijska klasifikacija 011 Izvršna  i zakonodavna tijela, financijski i fiskalni poslovi, vanjski poslovi</t>
  </si>
  <si>
    <t>Funkcijska klasifikacija 013 Opće usluge</t>
  </si>
  <si>
    <t>Funkcijska klasifikacija 016 Opće javne usluge koje nisu drugdje svrstane</t>
  </si>
  <si>
    <t>Funkcijska klasifikacija 02 Obrana</t>
  </si>
  <si>
    <t>Funkcijska klasifikacija 022 Civilna obrana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</si>
  <si>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</si>
  <si>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</si>
  <si>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</si>
  <si>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042 Poljoprivreda, šumarstvo, ribarstvo i lov</t>
  </si>
  <si>
    <t>Funkcijska klasifikacija 045 Promet</t>
  </si>
  <si>
    <t>Funkcijska klasifikacija 047 Ostale industrije</t>
  </si>
  <si>
    <t>Funkcijska klasifikacija 049 Ekonomski poslovi koji nisu drugdje svrstani</t>
  </si>
  <si>
    <t>Funkcijska klasifikacija 05 Zaštita okoliša</t>
  </si>
  <si>
    <t>Funkcijska klasifikacija 051 Gospodarenje otpadom</t>
  </si>
  <si>
    <t>Funkcijska klasifikacija 052 Gospodarenje otpadnim vodama</t>
  </si>
  <si>
    <t>Funkcijska klasifikacija 056 Poslovi i usluge zaštite okoliša koji nisu drugdje svrstani</t>
  </si>
  <si>
    <t>Funkcijska klasifikacija 06 Usluge unapređenja stanovanja i zajednice</t>
  </si>
  <si>
    <t>Funkcijska klasifikacija 061 Razvoj stanovanja</t>
  </si>
  <si>
    <t>Funkcijska klasifikacija 062 Razvoj zajednice</t>
  </si>
  <si>
    <t>Funkcijska klasifikacija 064 Ulična rasvjeta</t>
  </si>
  <si>
    <t>Funkcijska klasifikacija 066 Rashodi vezani za stanovanje i kom. pogodnosti koji nisu drugdje svrstani</t>
  </si>
  <si>
    <t>Funkcijska klasifikacija 07 Zdravstvo</t>
  </si>
  <si>
    <t>Funkcijska klasifikacija 076 Poslovi i usluge zdravstva koji nisu drugdje svrstani</t>
  </si>
  <si>
    <t>Funkcijska klasifikacija 08 Rekreacija, kultura i religija</t>
  </si>
  <si>
    <t>Funkcijska klasifikacija 081 Službe rekreacije i sporta</t>
  </si>
  <si>
    <t>Funkcijska klasifikacija 082 Službe kulture</t>
  </si>
  <si>
    <t>Funkcijska klasifikacija 09 Obrazovanje</t>
  </si>
  <si>
    <t>Funkcijska klasifikacija 091 Predškolsko i osnovno obrazovanje</t>
  </si>
  <si>
    <t>Funkcijska klasifikacija 095 Obrazovanje koje se ne može definirati po stupnju</t>
  </si>
  <si>
    <t>Funkcijska klasifikacija 096 Dodatne usluge u obrazovanju</t>
  </si>
  <si>
    <t>Funkcijska klasifikacija 10 Socijalna zaštita</t>
  </si>
  <si>
    <t>Funkcijska klasifikacija 104 Obitelj i djeca</t>
  </si>
  <si>
    <t>Funkcijska klasifikacija 106 Stanovanje</t>
  </si>
  <si>
    <t>Funkcijska klasifikacija 107 Socijalna pomoć stanovništvu koje nije obuhvaćeno redovnim socijalnim programima</t>
  </si>
  <si>
    <t>Funkcijska klasifikacija 109 Aktivnosti socijalne zaštite koje nisu drugdje svrstane</t>
  </si>
  <si>
    <t>Račun financiranja iskazuje se u sljedećim tablicama:</t>
  </si>
  <si>
    <t>Racun/Opis</t>
  </si>
  <si>
    <t>B. RAČUN ZADUŽIVANJA FINANCIRANJA</t>
  </si>
  <si>
    <t>54 Izdaci za otplatu glavnice primljenih kredita i zajmova</t>
  </si>
  <si>
    <t>5443 Otplata glavnice primljenih kredita od tuzemnih kreditnih institucija izvan javnog sektora</t>
  </si>
  <si>
    <t xml:space="preserve"> NETO FINANCIRANJE</t>
  </si>
  <si>
    <t>Analitički prikaz primitaka i izdataka po pojedinačnom kreditu</t>
  </si>
  <si>
    <t>Indeks 2/1</t>
  </si>
  <si>
    <t>54432 Otplata glavnice primljenih kredita od tuzemnih kreditnih institucija izvan javnog sektora - dugoročnih IPARD</t>
  </si>
  <si>
    <t>54432 Otplata glavnice primljenih kredita od tuzemnih kreditnih institucija izvan javnog sektora - dugoročnih VRTIĆ ŠPOROVA JAMA</t>
  </si>
  <si>
    <t>54453 Otplata glavnice po financijskom leasingu od ostalih tuzemnih financijskih institucija izvan javnog sektora</t>
  </si>
  <si>
    <t>1. OPĆI PRIHODI I PRIMICI</t>
  </si>
  <si>
    <t>1.1. Opći prihodi i primici</t>
  </si>
  <si>
    <t>2. VLASTITI PRIHODI</t>
  </si>
  <si>
    <t>2.1. Vlastiti prihodi</t>
  </si>
  <si>
    <t>4. POMOĆI</t>
  </si>
  <si>
    <t>4.4. Prihodi od tekućih pomoći iz državnog proračuna</t>
  </si>
  <si>
    <t>II. POSEBNI DIO proračuna sadrži:</t>
  </si>
  <si>
    <t>Opis</t>
  </si>
  <si>
    <t>UKUPNO RASHODI I IZDATCI</t>
  </si>
  <si>
    <t>Izvršenje po programskoj klasifikaciji</t>
  </si>
  <si>
    <t>Organizacijska klasifikacija</t>
  </si>
  <si>
    <t>Izvori</t>
  </si>
  <si>
    <t>VRSTA RASHODA I IZDATAKA</t>
  </si>
  <si>
    <t>RAZDJEL 001 PREDSTAVNIČKO TIJELO GRADA I MJESNA SAMOUPRAVA</t>
  </si>
  <si>
    <t>GLAVA 00101 PREDSTAVNIČKO TIJELO GRADA I MJESNA SAMOUPRAVA</t>
  </si>
  <si>
    <t>1000</t>
  </si>
  <si>
    <t>A100001</t>
  </si>
  <si>
    <t>Aktivnost: Rad predstavničkog tijela</t>
  </si>
  <si>
    <t>3233</t>
  </si>
  <si>
    <t>Usluge promidžbe i informiranja</t>
  </si>
  <si>
    <t>Ostali nespomenuti rashodi poslovanja</t>
  </si>
  <si>
    <t>3291</t>
  </si>
  <si>
    <t>Naknade za rad predstavničkih i izvršnih tijela, povjerenstava i slično</t>
  </si>
  <si>
    <t>3293</t>
  </si>
  <si>
    <t>Reprezentacija</t>
  </si>
  <si>
    <t>3294</t>
  </si>
  <si>
    <t>Članarine i norme</t>
  </si>
  <si>
    <t>3299</t>
  </si>
  <si>
    <t>A100002</t>
  </si>
  <si>
    <t>Aktivnost: Savjet mladih Grada Kastva</t>
  </si>
  <si>
    <t>3221</t>
  </si>
  <si>
    <t>Uredski materijal i ostali materijalni rashodi</t>
  </si>
  <si>
    <t>3239</t>
  </si>
  <si>
    <t>Ostale usluge</t>
  </si>
  <si>
    <t>4221</t>
  </si>
  <si>
    <t>Uredska oprema i namještaj</t>
  </si>
  <si>
    <t>A100003</t>
  </si>
  <si>
    <t>Aktivnost: Financiranje političkih stranaka</t>
  </si>
  <si>
    <t>3811</t>
  </si>
  <si>
    <t>Tekuće donacije u novcu</t>
  </si>
  <si>
    <t>A100004</t>
  </si>
  <si>
    <t>Aktivnost: Djelokrug Vijeća mjesnih odbora</t>
  </si>
  <si>
    <t>A100005</t>
  </si>
  <si>
    <t>Aktivnost: Izbori</t>
  </si>
  <si>
    <t>1001</t>
  </si>
  <si>
    <t>Program: ZAŠTITA PRAVA NACIONALNIH MANJINA</t>
  </si>
  <si>
    <t>A100101</t>
  </si>
  <si>
    <t>Aktivnost: Rad Vijeća srpske nacionalne manjine</t>
  </si>
  <si>
    <t>3231</t>
  </si>
  <si>
    <t>Usluge telefona, pošte i prijevoza</t>
  </si>
  <si>
    <t>A100102</t>
  </si>
  <si>
    <t>Aktivnost: Rad Vijeća bošnjačke nacionalne manjine</t>
  </si>
  <si>
    <t>RAZDJEL 002 IZVRŠNO TIJELO GRADA</t>
  </si>
  <si>
    <t>GLAVA 00201 IZVRŠNO TIJELO GRADA</t>
  </si>
  <si>
    <t>1002</t>
  </si>
  <si>
    <t>A100201</t>
  </si>
  <si>
    <t>Aktivnost: Redovan rad izvršnog tijela</t>
  </si>
  <si>
    <t>3111</t>
  </si>
  <si>
    <t>Plaće za redovan rad</t>
  </si>
  <si>
    <t>3132</t>
  </si>
  <si>
    <t>Doprinosi za obvezno zdravstveno osiguranje</t>
  </si>
  <si>
    <t>3211</t>
  </si>
  <si>
    <t>Službena putovanja</t>
  </si>
  <si>
    <t>3213</t>
  </si>
  <si>
    <t>Stručno usavršavanje zaposlenika</t>
  </si>
  <si>
    <t>3237</t>
  </si>
  <si>
    <t>Intelektualne i osobne usluge</t>
  </si>
  <si>
    <t>3212</t>
  </si>
  <si>
    <t>Naknade za prijevoz, za rad na terenu i odvojeni život</t>
  </si>
  <si>
    <t>3235</t>
  </si>
  <si>
    <t>Zakupnine i najamnine</t>
  </si>
  <si>
    <t>3661</t>
  </si>
  <si>
    <t>Tekuće pomoći proračunskim korisnicima drugih proračuna</t>
  </si>
  <si>
    <t>4242</t>
  </si>
  <si>
    <t>Umjetnička djela (izložena u galerijama, muzejima i slično)</t>
  </si>
  <si>
    <t>Aktivnost: Protokol</t>
  </si>
  <si>
    <t>1003</t>
  </si>
  <si>
    <t>Program: GRADSKE MANIFESTACIJE</t>
  </si>
  <si>
    <t>A100306</t>
  </si>
  <si>
    <t>Aktivnost: Zajednički rashodi manifestacija</t>
  </si>
  <si>
    <t>3232</t>
  </si>
  <si>
    <t>Usluge tekućeg i investicijskog održavanja</t>
  </si>
  <si>
    <t>T100301</t>
  </si>
  <si>
    <t>Tekući projekt: Advent</t>
  </si>
  <si>
    <t>T100303</t>
  </si>
  <si>
    <t>Tekući projekt: Bela nedeja</t>
  </si>
  <si>
    <t>T100304</t>
  </si>
  <si>
    <t>3222</t>
  </si>
  <si>
    <t>Materijal i sirovine</t>
  </si>
  <si>
    <t>1005</t>
  </si>
  <si>
    <t>Program: PROMICANJE KULTURE</t>
  </si>
  <si>
    <t>A100502</t>
  </si>
  <si>
    <t>Aktivnost: Djelatnost Muzejske zbirke Kastavštine</t>
  </si>
  <si>
    <t>Dodatna ulaganja na građevinskim objektima</t>
  </si>
  <si>
    <t>4511</t>
  </si>
  <si>
    <t>A100503</t>
  </si>
  <si>
    <t>Aktivnost: Djelatnost knjižnice Kastav</t>
  </si>
  <si>
    <t>3662</t>
  </si>
  <si>
    <t>Kapitalne pomoći proračunskim korisnicima drugih proračuna</t>
  </si>
  <si>
    <t>T100501</t>
  </si>
  <si>
    <t>Tekući projekt: Festival KKL</t>
  </si>
  <si>
    <t>1006</t>
  </si>
  <si>
    <t>Program: SOCIJALNA SKRB</t>
  </si>
  <si>
    <t>A100601</t>
  </si>
  <si>
    <t>Aktivnost: Pružanje pomoći građanima i kućanstvima</t>
  </si>
  <si>
    <t>3721</t>
  </si>
  <si>
    <t>Naknade građanima i kućanstvima u novcu</t>
  </si>
  <si>
    <t>3722</t>
  </si>
  <si>
    <t>Naknade građanima i kućanstvima u naravi</t>
  </si>
  <si>
    <t>A100602</t>
  </si>
  <si>
    <t>Aktivnost: Pružanje pomoći kućanstvima s djecom</t>
  </si>
  <si>
    <t>A100603</t>
  </si>
  <si>
    <t>Aktivnost: Pružanje pomoći kućanstvima za pokrivanje troškova stanovanja</t>
  </si>
  <si>
    <t>1007</t>
  </si>
  <si>
    <t>Program: HUMANITARNA SKRB KROZ UDRUGE GRAĐANA</t>
  </si>
  <si>
    <t>A100701</t>
  </si>
  <si>
    <t>Aktivnost: Djelatnost Crvenog križa</t>
  </si>
  <si>
    <t>3812</t>
  </si>
  <si>
    <t>Tekuće donacije u naravi</t>
  </si>
  <si>
    <t>1008</t>
  </si>
  <si>
    <t>Program: ZDRAVSTVO</t>
  </si>
  <si>
    <t>A100801</t>
  </si>
  <si>
    <t>Aktivnost: Priprema trudnica za porod</t>
  </si>
  <si>
    <t>A100802</t>
  </si>
  <si>
    <t>Aktivnost: Psihološka skrb - Savjetovalište za djecu, mlade, brak i obitelj</t>
  </si>
  <si>
    <t>A100803</t>
  </si>
  <si>
    <t>Aktivnost: Zdravstvene i preventivne aktivnosti</t>
  </si>
  <si>
    <t>1009</t>
  </si>
  <si>
    <t>Program: PROGRAM ZA DJECU</t>
  </si>
  <si>
    <t>A100901</t>
  </si>
  <si>
    <t>Aktivnost: Prigodno darivanje djece</t>
  </si>
  <si>
    <t>A100902</t>
  </si>
  <si>
    <t>Aktivnost: Potpore za novorođenu djecu</t>
  </si>
  <si>
    <t>1010</t>
  </si>
  <si>
    <t>Program: OSNOVNO OBRAZOVANJE</t>
  </si>
  <si>
    <t>A101001</t>
  </si>
  <si>
    <t>Aktivnost: Produženi boravak učenika u školi</t>
  </si>
  <si>
    <t>A101002</t>
  </si>
  <si>
    <t>Aktivnost: Potrebe iznad zakonskog standarda u osnovnom školstvu</t>
  </si>
  <si>
    <t>A101003</t>
  </si>
  <si>
    <t>Aktivnost: Prijevoz učenika u školu</t>
  </si>
  <si>
    <t>T101004</t>
  </si>
  <si>
    <t>Tekući projekt: Poklon bon polaznicima 1. razreda</t>
  </si>
  <si>
    <t>1011</t>
  </si>
  <si>
    <t>Program: SREDNJOŠKOLSKO I VISOKO OBRAZOVANJE</t>
  </si>
  <si>
    <t>A101101</t>
  </si>
  <si>
    <t>Aktivnost: Sufinanciranje prijevoza srednjoškolskih učenika i studenata</t>
  </si>
  <si>
    <t>A101102</t>
  </si>
  <si>
    <t>Aktivnost: Stipendiranje srednjoškolskih učenika i studenata</t>
  </si>
  <si>
    <t>T101103</t>
  </si>
  <si>
    <t>Tekući projekt: Sufinanciranje Zaklade Sveučilišta u Rijeci</t>
  </si>
  <si>
    <t>1013</t>
  </si>
  <si>
    <t>A101302</t>
  </si>
  <si>
    <t>Aktivnost: Poticanje razvoja turizma</t>
  </si>
  <si>
    <t>A101303</t>
  </si>
  <si>
    <t>Aktivnost: Poticajne mjere u poljoprivredi</t>
  </si>
  <si>
    <t>A101304</t>
  </si>
  <si>
    <t>Aktivnost: Ostale aktivnosti u poticanju gospodarstva</t>
  </si>
  <si>
    <t>T101301</t>
  </si>
  <si>
    <t>Tekući projekt: Provedba programa potpora za razvoj gospodarstva</t>
  </si>
  <si>
    <t>3522</t>
  </si>
  <si>
    <t>Subvencije trgovačkim društvima i zadrugama izvan javnog sektora</t>
  </si>
  <si>
    <t>1014</t>
  </si>
  <si>
    <t>Program: ZAŠTITA OD POŽARA</t>
  </si>
  <si>
    <t>A101401</t>
  </si>
  <si>
    <t>Aktivnost: Prevencija i borba protiv požara</t>
  </si>
  <si>
    <t>A101402</t>
  </si>
  <si>
    <t>Aktivnost: Opremanje DVD-a</t>
  </si>
  <si>
    <t>3821</t>
  </si>
  <si>
    <t>Kapitalne donacije neprofitnim organizacijama</t>
  </si>
  <si>
    <t>1015</t>
  </si>
  <si>
    <t>A101501</t>
  </si>
  <si>
    <t>3292</t>
  </si>
  <si>
    <t>Premije osiguranja</t>
  </si>
  <si>
    <t>4223</t>
  </si>
  <si>
    <t>Oprema za održavanje i zaštitu</t>
  </si>
  <si>
    <t>1016</t>
  </si>
  <si>
    <t>Program: POTPORE ZA ORGANIZACIJE CIVILNOG DRUŠTVA</t>
  </si>
  <si>
    <t>A101601</t>
  </si>
  <si>
    <t>Aktivnost: Potpore za organizacije civilnog društva u programima kulture</t>
  </si>
  <si>
    <t>A101602</t>
  </si>
  <si>
    <t>Aktivnost: Potpore za organizacije civilnog društva u programima sporta</t>
  </si>
  <si>
    <t>A101603</t>
  </si>
  <si>
    <t>1022</t>
  </si>
  <si>
    <t>Program: PREDŠKOLSKI ODGOJ</t>
  </si>
  <si>
    <t>A102201</t>
  </si>
  <si>
    <t>Aktivnost: Redoviti programi vrtića i jaslica</t>
  </si>
  <si>
    <t>Ostali rashodi za zaposlene</t>
  </si>
  <si>
    <t>3121</t>
  </si>
  <si>
    <t>3214</t>
  </si>
  <si>
    <t>Ostale naknade troškova zaposlenima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</si>
  <si>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</si>
  <si>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</si>
  <si>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</si>
  <si>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</si>
  <si>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</si>
  <si>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</si>
  <si>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</si>
  <si>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</si>
  <si>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3234</t>
  </si>
  <si>
    <t>Komunalne usluge</t>
  </si>
  <si>
    <t>3236</t>
  </si>
  <si>
    <t>Zdravstvene i veterinarske usluge</t>
  </si>
  <si>
    <t>3238</t>
  </si>
  <si>
    <t>Računalne usluge</t>
  </si>
  <si>
    <t>3295</t>
  </si>
  <si>
    <t>Pristojbe i naknade</t>
  </si>
  <si>
    <t>3423</t>
  </si>
  <si>
    <t>3431</t>
  </si>
  <si>
    <t>Bankarske usluge i usluge platnog prometa</t>
  </si>
  <si>
    <t>5445</t>
  </si>
  <si>
    <t>Otplata glavnice primljenih zajmova od ostalih tuzemnih financijskih institucija izvan javnog sektor</t>
  </si>
  <si>
    <t>K102203</t>
  </si>
  <si>
    <t>Kapitalni projekt: Opremanje dječjeg vrtića</t>
  </si>
  <si>
    <t>4227</t>
  </si>
  <si>
    <t>Uređaji, strojevi i oprema za ostale namjene</t>
  </si>
  <si>
    <t>RAZDJEL 004 UPRAVNI ODJEL ZA PROSTORNO UREĐENJE, KOMUNALNI SUSTAV I ZAŠTITU OKOLIŠA</t>
  </si>
  <si>
    <t>GLAVA 00401 UPRAVNI ODJEL ZA PROSTORNO UREĐENJE, KOMUNALNI SUSTAV I ZAŠTITU OKOLIŠA</t>
  </si>
  <si>
    <t>Aktivnost: Redovna djelatnost Upravnog odjela za prostorno uređenje, komunalni sustav i zaštitu okoliša</t>
  </si>
  <si>
    <t>Aktivnost: Geodetske usluge</t>
  </si>
  <si>
    <t>4212</t>
  </si>
  <si>
    <t>Poslovni objekti</t>
  </si>
  <si>
    <t>Aktivnost: Poslovi deratizacije i dezinsekcije</t>
  </si>
  <si>
    <t>1012</t>
  </si>
  <si>
    <t>Program: PROSTORNO UREĐENJE I UNAPREĐENJE STANOVANJA</t>
  </si>
  <si>
    <t>A101201</t>
  </si>
  <si>
    <t>Aktivnost: Održavanje stambenog fonda</t>
  </si>
  <si>
    <t>K101203</t>
  </si>
  <si>
    <t>Kapitalni projekt: Izrada prostorno planske dokumentacije</t>
  </si>
  <si>
    <t>4264</t>
  </si>
  <si>
    <t>Ostala nematerijalna proizvedena imovina</t>
  </si>
  <si>
    <t>1017</t>
  </si>
  <si>
    <t>Program: OBNOVA I ZAŠTITA SPOMENIKA KULTURE</t>
  </si>
  <si>
    <t>K101702</t>
  </si>
  <si>
    <t>Kapitalni projekt: Projekt "Povežimo se baštinom" - UA Rijeka</t>
  </si>
  <si>
    <t>1019</t>
  </si>
  <si>
    <t>Program: UPRAVLJANJE IMOVINOM</t>
  </si>
  <si>
    <t>1020</t>
  </si>
  <si>
    <t>Program: ODRŽAVANJE KOMUNALNE INFRASTRUKTURE</t>
  </si>
  <si>
    <t>A102001</t>
  </si>
  <si>
    <t>Aktivnost: Održavanje groblja</t>
  </si>
  <si>
    <t>A102002</t>
  </si>
  <si>
    <t>Aktivnost: Održavanje javne rasvjete</t>
  </si>
  <si>
    <t>A102003</t>
  </si>
  <si>
    <t>Aktivnost: Održavanje nerazvrstanih cesta</t>
  </si>
  <si>
    <t>A102004</t>
  </si>
  <si>
    <t>Aktivnost: Održavanje javnih površina na kojima nije dopušten promet motornim vozilima</t>
  </si>
  <si>
    <t>A102005</t>
  </si>
  <si>
    <t>Aktivnost: Održavanje javnih zelenih površina</t>
  </si>
  <si>
    <t>A102006</t>
  </si>
  <si>
    <t>Aktivnost: Održavanje građevina, uređaja i predmeta javne namjene</t>
  </si>
  <si>
    <t>A102007</t>
  </si>
  <si>
    <t>Aktivnost: Održavanje čistoće javnih površina</t>
  </si>
  <si>
    <t>1021</t>
  </si>
  <si>
    <t>Program: IZGRADNJA KOMUNALNE INFRASTRUKTURE</t>
  </si>
  <si>
    <t>3861</t>
  </si>
  <si>
    <t>K102101</t>
  </si>
  <si>
    <t>Kapitalni projekt: Javna rasvjeta</t>
  </si>
  <si>
    <t>4214</t>
  </si>
  <si>
    <t>Ostali građevinski objekti</t>
  </si>
  <si>
    <t>K102102</t>
  </si>
  <si>
    <t>Kapitalni projekt: Nerazvrstane ceste - uređenje neuređenih dijelova građevinskog područja</t>
  </si>
  <si>
    <t>4213</t>
  </si>
  <si>
    <t>Ceste, željeznice i ostali prometni objekti</t>
  </si>
  <si>
    <t>K102103</t>
  </si>
  <si>
    <t>Kapitalni projekt: Nerazvrstane ceste - gradnja u uređenim dijelovima građevinskog područja</t>
  </si>
  <si>
    <t>4111</t>
  </si>
  <si>
    <t>Zemljište</t>
  </si>
  <si>
    <t>K102104</t>
  </si>
  <si>
    <t>K102106</t>
  </si>
  <si>
    <t>Kapitalni projekt: Javne prometne površine na kojima nije dopušten promet motornih vozila</t>
  </si>
  <si>
    <t>3632</t>
  </si>
  <si>
    <t>Kapitalne pomoći unutar općeg proračuna</t>
  </si>
  <si>
    <t>K102108</t>
  </si>
  <si>
    <t>Kapitalni projekt: Javne zelene površine</t>
  </si>
  <si>
    <t>K102109</t>
  </si>
  <si>
    <t>Kapitalni projekt: Građevine i uređaji javne namjene</t>
  </si>
  <si>
    <t>K102110</t>
  </si>
  <si>
    <t>Kapitalni projekt: Javne garaže</t>
  </si>
  <si>
    <t>1023</t>
  </si>
  <si>
    <t>Program: JAVNI PRIJEVOZ</t>
  </si>
  <si>
    <t>A102301</t>
  </si>
  <si>
    <t>Aktivnost: Prijevoz putnika u javnom prometu</t>
  </si>
  <si>
    <t>Subvencije trgovačkim društvima u javnom sektoru</t>
  </si>
  <si>
    <t>3512</t>
  </si>
  <si>
    <t>1024</t>
  </si>
  <si>
    <t>Program: GOSPODARENJE OTPADOM</t>
  </si>
  <si>
    <t>A102401</t>
  </si>
  <si>
    <t>Aktivnost: Aktivnosti u području gospodarenja otpadom</t>
  </si>
  <si>
    <t>A102402</t>
  </si>
  <si>
    <t>Aktivnost: Provođenje mjera zaštite okoliša i građana</t>
  </si>
  <si>
    <t>1025</t>
  </si>
  <si>
    <t>A102501</t>
  </si>
  <si>
    <t>Aktivnost: Sanacija odlagališta i nabava komunalne opreme - Čistoća d.o.o.</t>
  </si>
  <si>
    <t>Aktivnost: Redovna djelatnost Upravnog odjela za financije i razvoj</t>
  </si>
  <si>
    <t>Aktivnost: Otplata primljenih kredita - kamate</t>
  </si>
  <si>
    <t>3422</t>
  </si>
  <si>
    <t>Aktivnost: Otplata primljenih kredita - glavnica</t>
  </si>
  <si>
    <t>5422</t>
  </si>
  <si>
    <t>Otplata glavnice primljenih kredita od kreditnih institucija u javnom sektoru</t>
  </si>
  <si>
    <t>5443</t>
  </si>
  <si>
    <t>Otplata glavnice primljenih kredita od tuzemnih kreditnih institucija izvan javnog sektora</t>
  </si>
  <si>
    <t>Aktivnost: Bankarske usluge i usluge platnog prometa</t>
  </si>
  <si>
    <t>Aktivnost: Proračunska zaliha</t>
  </si>
  <si>
    <t>3851</t>
  </si>
  <si>
    <t>Nepredviđeni rashodi do visine proračunske pričuve</t>
  </si>
  <si>
    <t>A101903</t>
  </si>
  <si>
    <t>Aktivnost: Održavanje sportskih objekata</t>
  </si>
  <si>
    <t>K101904</t>
  </si>
  <si>
    <t>Kapitalni projekt: Kupnja poslovnih prostora i priznavanje dodatnih ulaganja na poslovnim prostorima</t>
  </si>
  <si>
    <t>K101906</t>
  </si>
  <si>
    <t>Kapitalni projekt: Otkup zemljišta</t>
  </si>
  <si>
    <t>1026</t>
  </si>
  <si>
    <t>Program: ZAJEDNIČKI RASHODI UPRAVNIH TIJELA</t>
  </si>
  <si>
    <t>A102601</t>
  </si>
  <si>
    <t>Aktivnost: Zajednički rashodi za redovan rad upravnih tijela</t>
  </si>
  <si>
    <t>3113</t>
  </si>
  <si>
    <t>Plaće za prekovremeni rad</t>
  </si>
  <si>
    <t>3296</t>
  </si>
  <si>
    <t>Troškovi sudskih postupaka</t>
  </si>
  <si>
    <t>3433</t>
  </si>
  <si>
    <t>Zatezne kamate</t>
  </si>
  <si>
    <t>4241</t>
  </si>
  <si>
    <t>Knjige</t>
  </si>
  <si>
    <t>A102603</t>
  </si>
  <si>
    <t>Aktivnost: Razvoj sustava za upravljanje prostornim podacima</t>
  </si>
  <si>
    <t>K102602</t>
  </si>
  <si>
    <t>Kapitalni projekt: Nabava opreme</t>
  </si>
  <si>
    <t>Članak 2.</t>
  </si>
  <si>
    <t>Opći i posebni dio Polugodišnjeg izvještaja objavit će se u "Službenim novinama Grada Kastva", a cjelokupni Polugodišnji izvještaj na internetskoj stranici Grada Kastva www.kastav.hr.</t>
  </si>
  <si>
    <t>Sažetak Računa prihoda i rashoda i Računa financiranja</t>
  </si>
  <si>
    <t>6381 Tekuće pomoći temeljem prijenosa EU sredstava</t>
  </si>
  <si>
    <t>6421 Naknade za koncesije</t>
  </si>
  <si>
    <t>681 Kazne i upravne mjere</t>
  </si>
  <si>
    <t>6819 Ostale kazne</t>
  </si>
  <si>
    <t>3632 Kapitalne pomoći unutar općeg proračuna</t>
  </si>
  <si>
    <t>3662 Kapitalne pomoći proračunskim korisnicima drugih proračuna</t>
  </si>
  <si>
    <t>4213 Ceste, željeznice i ostali prometni objekti</t>
  </si>
  <si>
    <t>454 Dodatna ulaganja za ostalu nefinancijsku imovinu</t>
  </si>
  <si>
    <t>Izvor 4.6. Kapitalne pomoći od institucija i tijela EU</t>
  </si>
  <si>
    <t>5422 Otplata glavnice primljenih kredita od kreditnih institucija u javnom sektoru</t>
  </si>
  <si>
    <t>2.1.2. Vlastiti prihodi - D. V. "Vladimir Nazor"</t>
  </si>
  <si>
    <t>Program: PREDSTAVNIČKO TIJELO GRADA I MJESNA SAMOUPRAVA</t>
  </si>
  <si>
    <t>Program: AKTIVNOSTI GRADONAČELNIKA I ZAMJENIKA</t>
  </si>
  <si>
    <t>A100307</t>
  </si>
  <si>
    <t>Aktivnost: Sportske manifestacije</t>
  </si>
  <si>
    <t>Program: POTICANJE GOSPODARSTVA I RAZVOJA TURIZMA</t>
  </si>
  <si>
    <t>Program: ORGANIZACIJA I RAZVOJ CIVILNE ZAŠTITE</t>
  </si>
  <si>
    <t>Aktivnost: Provođenje mjera civilne zaštite</t>
  </si>
  <si>
    <t>Aktivnost: Potpore za organizacije civilnog društva i vjerske zajednice u ostalim programima</t>
  </si>
  <si>
    <t>PROR. KORISNIK 37582 DJEČJI VRTIĆ VLADIMIR NAZOR</t>
  </si>
  <si>
    <t>4262</t>
  </si>
  <si>
    <t>Ulaganja u računalne programe</t>
  </si>
  <si>
    <t>1018</t>
  </si>
  <si>
    <t>Program: IZGRADNJA I REKONSTRUKCIJA GRADSKIH OBJEKATA</t>
  </si>
  <si>
    <t>K101802</t>
  </si>
  <si>
    <t>Kapitalni projekt: Školska zona Rešetari</t>
  </si>
  <si>
    <t>Dodatna ulaganja za ostalu nefinancijsku imovinu</t>
  </si>
  <si>
    <t>4541</t>
  </si>
  <si>
    <t>1028</t>
  </si>
  <si>
    <t>Program: AKTIVNOSTI UPRAVNOG ODJELA ZA PROSTORNO UREĐENJE, KOMUNALNI SUSTAV I ZAŠTITU OKOLIŠA</t>
  </si>
  <si>
    <t>A102801</t>
  </si>
  <si>
    <t>A102802</t>
  </si>
  <si>
    <t>A102803</t>
  </si>
  <si>
    <t>1029</t>
  </si>
  <si>
    <t>A102901</t>
  </si>
  <si>
    <t>K102903</t>
  </si>
  <si>
    <t>4124</t>
  </si>
  <si>
    <t>Ostala prava</t>
  </si>
  <si>
    <t>1030</t>
  </si>
  <si>
    <t>Program: AKTIVNOSTI UPRAVNOG ODJELA ZA FINANCIJE I RAZVOJ</t>
  </si>
  <si>
    <t>A103001</t>
  </si>
  <si>
    <t>A103002</t>
  </si>
  <si>
    <t>A103003</t>
  </si>
  <si>
    <t>A103004</t>
  </si>
  <si>
    <t>A103005</t>
  </si>
  <si>
    <t>633 Pomoći proračunu iz drugih proračuna i izvanproračunskim korisnicima</t>
  </si>
  <si>
    <t>6331 Tekuće pomoći proračunu iz drugih proračuna i izvanproračunskim korisnicima</t>
  </si>
  <si>
    <t>6332 Kapitalne pomoći proračunu iz drugih proračuna i izvanproračunskim korisnicima</t>
  </si>
  <si>
    <t>6382 Kapitalne pomoći temeljem prijenosa EU sredstava</t>
  </si>
  <si>
    <t>66 Prihodi od prodaje proizvoda i robe te pruženih usluga, prihodi od donacija i povrati po protestira</t>
  </si>
  <si>
    <t>3861 Kapitalne pomoći kreditnim i ostalim financijskim institucijama te trgovačkim društvima u javnom sek</t>
  </si>
  <si>
    <t>4222 Komunikacijska oprema</t>
  </si>
  <si>
    <t>4541 Dodatna ulaganja za ostalu nefinancijsku imovinu</t>
  </si>
  <si>
    <t>Funkcijska klasifikacija 053 Smanjenje zagađivanja</t>
  </si>
  <si>
    <t>Funkcijska klasifikacija 054 Zaštita bioraznolikosti i krajolika</t>
  </si>
  <si>
    <t>Funkcijska klasifikacija 098 Usluge obrazovanja koje nisu drugdje svrstane</t>
  </si>
  <si>
    <t>Funkcijska klasifikacija 102 Starost</t>
  </si>
  <si>
    <t>9 Vlastiti izvori</t>
  </si>
  <si>
    <t xml:space="preserve"> KORIŠTENJE SREDSTAVA IZ PRETHODNIH GODINA</t>
  </si>
  <si>
    <t>5422 Otplata glavnice primljenih kredita od kreditnih institucija u javnom sektoru - dugoročni kredit HBOR</t>
  </si>
  <si>
    <t xml:space="preserve"> UKUPNI IZDACI</t>
  </si>
  <si>
    <t>3. PRIHODI POSEBNE NAMJENE</t>
  </si>
  <si>
    <t>3.1. Prihodi za posebne namjene</t>
  </si>
  <si>
    <t>3.1.1. Prihodi za posebne namjene - Grad Kastav</t>
  </si>
  <si>
    <t>4.6. Kapitalne pomoći od institucija i tijela EU</t>
  </si>
  <si>
    <t>4.7. Tekuće pomoći od institucija i tijela EU</t>
  </si>
  <si>
    <t>4.9. Kapitalne pomoći od izvanprorač.korisn. državn. proračuna</t>
  </si>
  <si>
    <t>6. PRIHODI OD NEFIN. IMOVINE I NAKNADE S NASLOVA OSIGURANJA</t>
  </si>
  <si>
    <t>6.1. Prihodi od nefin. imovine i naknade s naslova osiguranja</t>
  </si>
  <si>
    <t>Razdjel 001</t>
  </si>
  <si>
    <t>PREDSTAVNIČKO TIJELO GRADA I MJESNA SAMOUPRAVA</t>
  </si>
  <si>
    <t>Glava 00101</t>
  </si>
  <si>
    <t>Razdjel 002</t>
  </si>
  <si>
    <t>IZVRŠNO TIJELO GRADA</t>
  </si>
  <si>
    <t>Glava 00201</t>
  </si>
  <si>
    <t>Razdjel 003</t>
  </si>
  <si>
    <t>Glava 00301</t>
  </si>
  <si>
    <t>Proračunski korisnik 37582</t>
  </si>
  <si>
    <t>DJEČJI VRTIĆ VLADIMIR NAZOR</t>
  </si>
  <si>
    <t>Razdjel 004</t>
  </si>
  <si>
    <t>UPRAVNI ODJEL ZA PROSTORNO UREĐENJE, KOMUNALNI SUSTAV I ZAŠTITU OKOLIŠA</t>
  </si>
  <si>
    <t>Glava 00401</t>
  </si>
  <si>
    <t>UPRAVNI ODJEL ZA FINANCIJE I RAZVOJ</t>
  </si>
  <si>
    <t xml:space="preserve"> SVEUKUPNI PRIHODI</t>
  </si>
  <si>
    <t>Izvor 2.1.2. Vlastiti prihodi - D. V. "Vladimir Nazor"</t>
  </si>
  <si>
    <t>Izvor 3.1.1. Prihodi za posebne namjene - Grad Kastav</t>
  </si>
  <si>
    <t>Izvor 3.1.2. Prihodi za posebne namjene -  D. V. "Vladimir Nazor"</t>
  </si>
  <si>
    <t>Izvor 4.4.3 Tekuće pomoći iz drž.prorač. - Mreža klubova inovatora</t>
  </si>
  <si>
    <t>Izvor 4.4.4 Tekuće pomoći iz državnog proračuna - SeniORNI</t>
  </si>
  <si>
    <t>Izvor 4.6.1 Kapitalne pomoći EU - Urbana aglomeracija</t>
  </si>
  <si>
    <t>Izvor 4.7.4 Tekuće pomoći EU - projekt Kastav Smart Start</t>
  </si>
  <si>
    <t>Izvor 4.7.6 Tekuće pomoći EU - Mreža klubova inovatora UA Rijeka</t>
  </si>
  <si>
    <t>Izvor 4.7.7 Tekuće pomoći EU - projekt SeniORNI</t>
  </si>
  <si>
    <t>Izvor 4.9. Kapitalne pomoći od izvanprorač.korisn. državn. proračuna</t>
  </si>
  <si>
    <t>Izvor 6. PRIHODI OD NEFIN. IMOVINE I NAKNADE S NASLOVA OSIGURANJA</t>
  </si>
  <si>
    <t>Izvor 6.1. Prihodi od nefin. imovine i naknade s naslova osiguranja</t>
  </si>
  <si>
    <t>T100604</t>
  </si>
  <si>
    <t>Tekući projekt: Projekt SeniORNI</t>
  </si>
  <si>
    <t>T101307</t>
  </si>
  <si>
    <t>Tekući projekt: Mreža klubova mladih inovatora poduzetnika na području UA Rijeka</t>
  </si>
  <si>
    <t>K102107</t>
  </si>
  <si>
    <t>Kapitalni projekt: Javna parkirališta</t>
  </si>
  <si>
    <t>A102804</t>
  </si>
  <si>
    <t>Aktivnost: Provedba programa zaštite divljači</t>
  </si>
  <si>
    <t>Kapitalni projekt: Dodatna ulaganja na prostorima u vlasništvu Grada</t>
  </si>
  <si>
    <t>1031</t>
  </si>
  <si>
    <t>Program: PROVEDBA SECAP-a</t>
  </si>
  <si>
    <t>A103101</t>
  </si>
  <si>
    <t>Aktivnost: SECAP - Mjere informiranja i edukacije</t>
  </si>
  <si>
    <t>Projekt/ Aktivnost</t>
  </si>
  <si>
    <t>PREDSJEDNICA GRADSKOG VIJEĆA
Mirela Smojver, dipl.iur.</t>
  </si>
  <si>
    <t xml:space="preserve"> REZULTAT GODINE</t>
  </si>
  <si>
    <t>Izvršenje 01.01.-30.06.2022.</t>
  </si>
  <si>
    <t>6115 Porez i prirez na dohodak po godišnjoj prijavi</t>
  </si>
  <si>
    <t>6131 Stalni porezi na nepokretnu imovinu (zemlju, zgrade, kuće i ostalo)</t>
  </si>
  <si>
    <t>632 Pomoći od međunarodnih organizacija te institucija i tijela EU</t>
  </si>
  <si>
    <t>6323 Tekuće pomoći od institucija i tijela  EU</t>
  </si>
  <si>
    <t>3422 Kamate za primljene kredite i zajmove od kreditnih i ostalih financijskih institucija u javnom sekt.</t>
  </si>
  <si>
    <t>3423 Kamate za primljene kredite i zajmove od kreditnih i ostalih financijskih institucija izvan jav.sekt</t>
  </si>
  <si>
    <t>3813 Tekuće donacije iz EU sredstava</t>
  </si>
  <si>
    <t>Izvor 4.0. Prihodi od kapitalnih pomoći</t>
  </si>
  <si>
    <t>Izvor 4.3.2 Prihod od kapit.pomoći drž.prorač. - Povežimo se baštinom</t>
  </si>
  <si>
    <t>Izvor 4.7.8 Tekuće pomoći EU - projekt MUZETRAS</t>
  </si>
  <si>
    <t>542 Otplata glavnice primljenih kredita i zajmova od kreditnih i ostalih financijskih institucija u javn</t>
  </si>
  <si>
    <t xml:space="preserve">544 Otplata glavnice primljenih kredita i zajmova od kreditnih i ostalih financijskih institucija izvan </t>
  </si>
  <si>
    <t>5445 Otplata glavnice primljenih zajmova od ostalih tuzemnih financijskih institucija izvan javnog sektor</t>
  </si>
  <si>
    <t>4.4.3 Tekuće pomoći iz drž.prorač. - Mreža klubova inovatora</t>
  </si>
  <si>
    <t>4.4.4 Tekuće pomoći iz državnog proračuna - SeniORNI</t>
  </si>
  <si>
    <t>4.7.4 Tekuće pomoći EU - projekt Kastav Smart Start</t>
  </si>
  <si>
    <t>4.7.6 Tekuće pomoći EU - Mreža klubova inovatora UA Rijeka</t>
  </si>
  <si>
    <t>4.7.7 Tekuće pomoći EU - projekt SeniORNI</t>
  </si>
  <si>
    <t>T100302</t>
  </si>
  <si>
    <t>Tekući projekt: Proslava Jelenine i 1. maja</t>
  </si>
  <si>
    <t>T100505</t>
  </si>
  <si>
    <t>Tekući projekt: Melodije Istre i Kvarnera</t>
  </si>
  <si>
    <t>3813</t>
  </si>
  <si>
    <t>Tekuće donacije iz EU sredstava</t>
  </si>
  <si>
    <t>Kamate za primljene kredite i zajmove od kreditnih i ostalih financijskih institucija izvan jav.sekt</t>
  </si>
  <si>
    <t>A102202</t>
  </si>
  <si>
    <t>Aktivnost: Organizacija seminara</t>
  </si>
  <si>
    <t>K101803</t>
  </si>
  <si>
    <t>A102111</t>
  </si>
  <si>
    <t>Aktivnost: Sanitarna i oborinska kanalizacija</t>
  </si>
  <si>
    <t>K102805</t>
  </si>
  <si>
    <t>Kapitalni projekt: Sustavi pametnih rješenja</t>
  </si>
  <si>
    <t>T103104</t>
  </si>
  <si>
    <t>Tekući projekt: Projekt MUZETRAS (EUCF)</t>
  </si>
  <si>
    <t>Aktivnost: Upravljanje imovinom u vlasništvu Grada i ostalom imovinom</t>
  </si>
  <si>
    <t>4231</t>
  </si>
  <si>
    <t>Prijevozna sredstva u cestovnom prometu</t>
  </si>
  <si>
    <t>Kamate za primljene kredite i zajmove od kreditnih i ostalih financijskih institucija u javnom sekt.</t>
  </si>
  <si>
    <t>Polugodišnji izvještaj o izvršenju proračuna Grada Kastva za razdoblje od 01. siječnja do 30. lipnja 2023. godine</t>
  </si>
  <si>
    <t>Polugodišnji izvještaj o izvršenju proračuna Grada Kastva za razdoblje od 01. siječnja do 30. lipnja 2023. godine (u daljnjem tekstu: Polugodišnji izvještaj) sadrži:</t>
  </si>
  <si>
    <t>Izvršenje 01.01.-30.06.2023.</t>
  </si>
  <si>
    <t>Izvještaj o prihodima i rashodima prema ekonomskoj klasifikaciji</t>
  </si>
  <si>
    <t>3296 Troškovi sudskih postupaka</t>
  </si>
  <si>
    <t>3631 Tekuće pomoći unutar općeg proračuna</t>
  </si>
  <si>
    <t>383 Kazne, penali i naknade štete</t>
  </si>
  <si>
    <t>3831 Naknade šteta pravnim i fizičkim osobama</t>
  </si>
  <si>
    <t>4262 Ulaganja u računalne programe</t>
  </si>
  <si>
    <t>Izvještaj o prihodima i rashodima prema izvorima financiranja</t>
  </si>
  <si>
    <t>Izvor 4.3.3 Prihod od kapit. pomoći drž. proračuna - projekt KSS</t>
  </si>
  <si>
    <t>Izvor 4.3.4 Prihod od kap.pomoći iz drž. prorač. - projekt Preda</t>
  </si>
  <si>
    <t>Izvor 4.4.5 Tekuće pom. iz drž.prorač. - „Igramo se – produženi boravak"</t>
  </si>
  <si>
    <t>Izvor 4.6.3 Kapitalne pomoći EU - ITU revitalizacija brownfield područja</t>
  </si>
  <si>
    <t>Izvor 4.6.4 Kapitalne pomoći EU - reciklažno dvorište</t>
  </si>
  <si>
    <t>Izvor 4.7.9 Tekuće pomoći EU - „Igramo se – produženi boravak"</t>
  </si>
  <si>
    <t>Izvor 7. NAMJENSKI PRIMICI</t>
  </si>
  <si>
    <t>Izvor 7.2. Primici - dugoročni kredit za EU projekt</t>
  </si>
  <si>
    <t>Izvještaj o rashodima prema funkcijskoj klasifikaciji</t>
  </si>
  <si>
    <t>Funkcijska klasifikacija 063 Opskrba vodom</t>
  </si>
  <si>
    <t>Izvještaj računa financiranja prema ekonomskoj klasifikaciji</t>
  </si>
  <si>
    <t>84 Primici od zaduživanja</t>
  </si>
  <si>
    <t>844 Primljeni krediti i zajmovi od kreditnih i ostalih financijskih institucija izvan javnog sektora</t>
  </si>
  <si>
    <t>8443 Primljeni krediti od tuzemnih kreditnih institucija izvan javnog sektora</t>
  </si>
  <si>
    <t>Izvještaj računa financiranja prema izvorima financiranja</t>
  </si>
  <si>
    <t xml:space="preserve"> UKUPNI PRIMICI</t>
  </si>
  <si>
    <t>7. NAMJENSKI PRIMICI</t>
  </si>
  <si>
    <t>7.2. Primici - dugoročni kredit za EU projekt</t>
  </si>
  <si>
    <t>4.3. Prihodi od kapitalnih pomoći iz državnog proračuna</t>
  </si>
  <si>
    <t>4.3.4 Prihod od kap.pomoći iz drž. prorač. - projekt Preda</t>
  </si>
  <si>
    <t>4.6.3 Kapitalne pomoći EU - ITU revitalizacija brownfield područja</t>
  </si>
  <si>
    <t>4.3.2 Prihod od kapit.pomoći drž.prorač. - Povežimo se baštinom</t>
  </si>
  <si>
    <t>4.3.3 Prihod od kapit. pomoći drž. proračuna - projekt KSS</t>
  </si>
  <si>
    <t>4.4.5 Tekuće pom. iz drž.prorač. - „Igramo se – produženi boravak"</t>
  </si>
  <si>
    <t>4.7.8 Tekuće pomoći EU - projekt MUZETRAS</t>
  </si>
  <si>
    <t>4.7.9 Tekuće pomoći EU - „Igramo se – produženi boravak"</t>
  </si>
  <si>
    <t>Izvještaj po organizacijskoj klasifikaciji</t>
  </si>
  <si>
    <t>UPRAVNI ODJEL ZA FINANCIJE I RAZVOJ (bez DV Vladimir Nazor)</t>
  </si>
  <si>
    <t>Rebalans 2023.</t>
  </si>
  <si>
    <t>Rebalans 2023</t>
  </si>
  <si>
    <t>32</t>
  </si>
  <si>
    <t>Materijalni rashodi</t>
  </si>
  <si>
    <t>38</t>
  </si>
  <si>
    <t>Ostali rashodi</t>
  </si>
  <si>
    <t>34</t>
  </si>
  <si>
    <t>Financijski rashodi</t>
  </si>
  <si>
    <t>31</t>
  </si>
  <si>
    <t>Rashodi za zaposlene</t>
  </si>
  <si>
    <t>36</t>
  </si>
  <si>
    <t>Pomoći dane u inozemstvo i unutar općeg proračuna</t>
  </si>
  <si>
    <t>RAZDJEL 003 UPRAVNI ODJEL ZA FINANCIJE I RAZVOJ</t>
  </si>
  <si>
    <t>GLAVA 00301 UPRAVNI ODJEL ZA FINANCIJE I RAZVOJ</t>
  </si>
  <si>
    <t>Tekući projekt: Proslava Dana Grada</t>
  </si>
  <si>
    <t>T100305</t>
  </si>
  <si>
    <t>Tekući projekt: Manifestacija Pust</t>
  </si>
  <si>
    <t>T100308</t>
  </si>
  <si>
    <t>Tekući projekt: Kastav Smart City</t>
  </si>
  <si>
    <t>T100504</t>
  </si>
  <si>
    <t>Tekući projekt: Izdavanje Zbornika Kastavštine</t>
  </si>
  <si>
    <t>37</t>
  </si>
  <si>
    <t>Naknade građanima i kućanstvima na temelju osiguranja i druge naknade</t>
  </si>
  <si>
    <t>A101306</t>
  </si>
  <si>
    <t>Aktivnost: Poduzetnički inkubator KASPI</t>
  </si>
  <si>
    <t>35</t>
  </si>
  <si>
    <t>Subvencije</t>
  </si>
  <si>
    <t>42</t>
  </si>
  <si>
    <t>Rashodi za nabavu proizvedene dugotrajne imovine</t>
  </si>
  <si>
    <t>T102206</t>
  </si>
  <si>
    <t>Tekući projekt: „Igramo se – produženi boravak kastafskog vrtića“ (aktivnosti provodi Grad)</t>
  </si>
  <si>
    <t>54</t>
  </si>
  <si>
    <t>Izdaci za otplatu glavnice primljenih kredita i zajmova</t>
  </si>
  <si>
    <t>A103006</t>
  </si>
  <si>
    <t>T102207</t>
  </si>
  <si>
    <t>Tekući projekt: "Igramo se - produženi boravak kastafskog vrtića" (aktivnosti provodi DV)</t>
  </si>
  <si>
    <t>K101701</t>
  </si>
  <si>
    <t>Kapitalni projekt: Uređenje gradskih zidina i povijesne jezgre</t>
  </si>
  <si>
    <t>45</t>
  </si>
  <si>
    <t>Rashodi za dodatna ulaganja na nefinancijskoj imovini</t>
  </si>
  <si>
    <t>Kapitalni projekt: Rekonstrukcija građevine poslovne namjene u građevinu društvene namjene na k.č. 4325 k.o. Kastav</t>
  </si>
  <si>
    <t>53</t>
  </si>
  <si>
    <t>Izdaci za dionice i udjele u glavnici</t>
  </si>
  <si>
    <t>5321</t>
  </si>
  <si>
    <t>Dionice i udjeli u glavnici trgovačkih društava u javnom sektoru</t>
  </si>
  <si>
    <t>4222</t>
  </si>
  <si>
    <t>Komunikacijska oprema</t>
  </si>
  <si>
    <t>3831</t>
  </si>
  <si>
    <t>Naknade šteta pravnim i fizičkim osobama</t>
  </si>
  <si>
    <t>41</t>
  </si>
  <si>
    <t>Rashodi za nabavu neproizvedene dugotrajne imovine</t>
  </si>
  <si>
    <t>A102008</t>
  </si>
  <si>
    <t>Aktivnost: Održavanje građevina javne odvodnje oborinskih voda</t>
  </si>
  <si>
    <t>Kapitalni projekt: Groblja i krematoriji na grobljima</t>
  </si>
  <si>
    <t>3631</t>
  </si>
  <si>
    <t>Tekuće pomoći unutar općeg proračuna</t>
  </si>
  <si>
    <t>Program: PROGRAM GRADNJE GRAĐEVINA ZA GOSPODARENJE KOMUNALNIM OTPADOM</t>
  </si>
  <si>
    <t>K102502</t>
  </si>
  <si>
    <t>Kapitalni projekt: Zona gospodarenja otpadom</t>
  </si>
  <si>
    <t>K102806</t>
  </si>
  <si>
    <t>Kapitalni projekt: Izgradnja vodovodnih ogranaka</t>
  </si>
  <si>
    <t>Program: ODRŽAVANJE I ULAGANJE U GRADSKE PROSTORE</t>
  </si>
  <si>
    <t>Aktivnost: Redovno održavanje gradskih prostora</t>
  </si>
  <si>
    <t>A102902</t>
  </si>
  <si>
    <t>Aktivnost: Održavanje zgrada dječjeg vrtića</t>
  </si>
  <si>
    <t>A102904</t>
  </si>
  <si>
    <t>K103102</t>
  </si>
  <si>
    <t>Kapitalni projekt: Izgradnja solarne elektrane</t>
  </si>
  <si>
    <t>Kapitalne pomoći kreditnim i ostalim financijskim institucijama te trgovačkim društvima u javnom sektoru</t>
  </si>
  <si>
    <t>542 Otplata glavnice primljenih kredita i zajmova od kreditnih i ostalih financijskih institucija u javnom sektoru</t>
  </si>
  <si>
    <t>5445 Otplata glavnice primljenih zajmova od ostalih tuzemnih financijskih institucija izvan javnog sektora</t>
  </si>
  <si>
    <t>Izvor 3. PRIHODI ZA POSEBNE NAMJENE</t>
  </si>
  <si>
    <t>Članak 1.</t>
  </si>
  <si>
    <t xml:space="preserve">Ostvarenje plana 2023 </t>
  </si>
  <si>
    <t xml:space="preserve">Indeks 2023/2022  </t>
  </si>
  <si>
    <t>4</t>
  </si>
  <si>
    <t>5</t>
  </si>
  <si>
    <t>KLASA:021-05/23-01/07</t>
  </si>
  <si>
    <t>URBROJ:2170-07-02/14-23-11</t>
  </si>
  <si>
    <t>Temeljem odredbi članka 88. Zakona o proračunu (NN 144/21), članka 54. stavka 3. Pravilnika o polugodišnjem i godišnjem izvještaju o izvršenju proračuna i financijskog plana (NN 85/23) i članka 30. Statuta Grada Kastva (Službene novine Primorsko- goranske županije broj 04/18 i 36/18 i Službene novine Grada Kastva broj 05/20, 03/21), Gradsko vijeće Grada Kastva na 22. sjednici održanoj 4. listopada 2023. godine, donijelo je</t>
  </si>
  <si>
    <t>Kastav, 5.10. 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</si>
</sst>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##\%"/>
    <numFmt numFmtId="165" formatCode="#,##0.00\ [$EUR]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0"/>
      <name val="Arial"/>
      <family val="2"/>
      <charset val="238"/>
    </font>
    <font>
      <b/>
      <i/>
      <sz val="1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63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4">
    <xf numFmtId="0" fontId="0" fillId="0" borderId="0" xfId="0"/>
    <xf numFmtId="10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4" borderId="1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164" fontId="1" fillId="7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7" fillId="10" borderId="1" xfId="0" applyFont="1" applyFill="1" applyBorder="1" applyAlignment="1">
      <alignment vertical="center" wrapText="1"/>
    </xf>
    <xf numFmtId="164" fontId="1" fillId="11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10" fillId="4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11" fillId="10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1" fillId="9" borderId="1" xfId="0" applyFont="1" applyFill="1" applyBorder="1" applyAlignment="1">
      <alignment vertical="center" wrapText="1"/>
    </xf>
    <xf numFmtId="165" fontId="11" fillId="9" borderId="1" xfId="0" applyNumberFormat="1" applyFont="1" applyFill="1" applyBorder="1" applyAlignment="1">
      <alignment horizontal="center" vertical="center"/>
    </xf>
    <xf numFmtId="4" fontId="11" fillId="9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5" fontId="7" fillId="10" borderId="1" xfId="0" applyNumberFormat="1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left" vertical="center"/>
    </xf>
    <xf numFmtId="165" fontId="11" fillId="13" borderId="1" xfId="0" applyNumberFormat="1" applyFont="1" applyFill="1" applyBorder="1" applyAlignment="1">
      <alignment horizontal="center" vertical="center"/>
    </xf>
    <xf numFmtId="165" fontId="1" fillId="11" borderId="1" xfId="0" applyNumberFormat="1" applyFont="1" applyFill="1" applyBorder="1" applyAlignment="1">
      <alignment horizontal="center" vertical="center"/>
    </xf>
    <xf numFmtId="165" fontId="12" fillId="12" borderId="1" xfId="0" applyNumberFormat="1" applyFont="1" applyFill="1" applyBorder="1" applyAlignment="1">
      <alignment horizontal="center" vertical="center"/>
    </xf>
    <xf numFmtId="164" fontId="12" fillId="12" borderId="1" xfId="0" applyNumberFormat="1" applyFont="1" applyFill="1" applyBorder="1" applyAlignment="1">
      <alignment horizontal="center" vertical="center"/>
    </xf>
    <xf numFmtId="165" fontId="1" fillId="7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165" fontId="1" fillId="14" borderId="1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0" fontId="1" fillId="11" borderId="1" xfId="0" applyNumberFormat="1" applyFont="1" applyFill="1" applyBorder="1" applyAlignment="1">
      <alignment horizontal="center" vertical="center"/>
    </xf>
    <xf numFmtId="10" fontId="12" fillId="1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10" fontId="1" fillId="7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horizontal="center" vertical="center"/>
    </xf>
    <xf numFmtId="10" fontId="7" fillId="10" borderId="1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64" fontId="11" fillId="10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11" fillId="10" borderId="1" xfId="0" applyNumberFormat="1" applyFont="1" applyFill="1" applyBorder="1" applyAlignment="1">
      <alignment horizontal="center"/>
    </xf>
    <xf numFmtId="10" fontId="1" fillId="4" borderId="1" xfId="0" applyNumberFormat="1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4" fontId="11" fillId="9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2" fillId="12" borderId="5" xfId="0" applyFont="1" applyFill="1" applyBorder="1" applyAlignment="1">
      <alignment horizontal="left" vertical="center" wrapText="1"/>
    </xf>
    <xf numFmtId="0" fontId="12" fillId="12" borderId="4" xfId="0" applyFont="1" applyFill="1" applyBorder="1" applyAlignment="1">
      <alignment horizontal="left" vertical="center" wrapText="1"/>
    </xf>
    <xf numFmtId="0" fontId="1" fillId="11" borderId="5" xfId="0" applyFont="1" applyFill="1" applyBorder="1" applyAlignment="1">
      <alignment horizontal="left" vertical="center" wrapText="1"/>
    </xf>
    <xf numFmtId="0" fontId="1" fillId="11" borderId="4" xfId="0" applyFont="1" applyFill="1" applyBorder="1" applyAlignment="1">
      <alignment horizontal="left" vertical="center" wrapText="1"/>
    </xf>
    <xf numFmtId="0" fontId="1" fillId="14" borderId="5" xfId="0" applyFont="1" applyFill="1" applyBorder="1" applyAlignment="1">
      <alignment horizontal="left" vertical="center" wrapText="1"/>
    </xf>
    <xf numFmtId="0" fontId="1" fillId="14" borderId="4" xfId="0" applyFont="1" applyFill="1" applyBorder="1" applyAlignment="1">
      <alignment horizontal="left" vertical="center" wrapText="1"/>
    </xf>
    <xf numFmtId="0" fontId="12" fillId="12" borderId="5" xfId="0" applyFont="1" applyFill="1" applyBorder="1" applyAlignment="1">
      <alignment horizontal="center" vertical="center" wrapText="1"/>
    </xf>
    <xf numFmtId="0" fontId="12" fillId="1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3">
    <cellStyle name="Normal 2" xfId="1" xr:uid="{00000000-0005-0000-0000-000001000000}"/>
    <cellStyle name="Normalno" xfId="0" builtinId="0"/>
    <cellStyle name="Obično_GFI-POD ver. 1.0.5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19"/>
  <sheetViews>
    <sheetView tabSelected="1" zoomScale="130" zoomScaleNormal="130" workbookViewId="0">
      <selection activeCell="B6" sqref="B6:G6"/>
    </sheetView>
  </sheetViews>
  <sheetFormatPr defaultColWidth="9.109375" defaultRowHeight="13.2" x14ac:dyDescent="0.3"/>
  <cols>
    <col min="1" max="1" width="9.6640625" style="3" customWidth="1"/>
    <col min="2" max="2" width="58" style="4" customWidth="1"/>
    <col min="3" max="3" width="19.33203125" style="4" customWidth="1"/>
    <col min="4" max="4" width="17.33203125" style="3" bestFit="1" customWidth="1"/>
    <col min="5" max="5" width="17.6640625" style="3" customWidth="1"/>
    <col min="6" max="6" width="10.33203125" style="3" customWidth="1"/>
    <col min="7" max="7" width="10.6640625" style="3" customWidth="1"/>
    <col min="8" max="16384" width="9.109375" style="3"/>
  </cols>
  <sheetData>
    <row r="1" spans="2:7" ht="13.2" customHeight="1" x14ac:dyDescent="0.3">
      <c r="B1" s="115" t="s">
        <v>814</v>
      </c>
      <c r="C1" s="115"/>
      <c r="D1" s="115"/>
      <c r="E1" s="115"/>
      <c r="F1" s="115"/>
      <c r="G1" s="115"/>
    </row>
    <row r="2" spans="2:7" x14ac:dyDescent="0.3">
      <c r="B2" s="115"/>
      <c r="C2" s="115"/>
      <c r="D2" s="115"/>
      <c r="E2" s="115"/>
      <c r="F2" s="115"/>
      <c r="G2" s="115"/>
    </row>
    <row r="3" spans="2:7" x14ac:dyDescent="0.3">
      <c r="B3" s="115"/>
      <c r="C3" s="115"/>
      <c r="D3" s="115"/>
      <c r="E3" s="115"/>
      <c r="F3" s="115"/>
      <c r="G3" s="115"/>
    </row>
    <row r="6" spans="2:7" ht="16.95" customHeight="1" x14ac:dyDescent="0.3">
      <c r="B6" s="117" t="s">
        <v>697</v>
      </c>
      <c r="C6" s="117"/>
      <c r="D6" s="117"/>
      <c r="E6" s="117"/>
      <c r="F6" s="117"/>
      <c r="G6" s="117"/>
    </row>
    <row r="9" spans="2:7" x14ac:dyDescent="0.3">
      <c r="B9" s="123" t="s">
        <v>807</v>
      </c>
      <c r="C9" s="123"/>
      <c r="D9" s="123"/>
      <c r="E9" s="123"/>
    </row>
    <row r="10" spans="2:7" x14ac:dyDescent="0.3">
      <c r="B10" s="115" t="s">
        <v>698</v>
      </c>
      <c r="C10" s="115"/>
      <c r="D10" s="115"/>
      <c r="E10" s="115"/>
      <c r="F10" s="115"/>
      <c r="G10" s="115"/>
    </row>
    <row r="12" spans="2:7" x14ac:dyDescent="0.3">
      <c r="B12" s="4" t="s">
        <v>148</v>
      </c>
    </row>
    <row r="13" spans="2:7" x14ac:dyDescent="0.3">
      <c r="B13" s="4" t="s">
        <v>545</v>
      </c>
    </row>
    <row r="15" spans="2:7" ht="26.4" x14ac:dyDescent="0.3">
      <c r="B15" s="2" t="s">
        <v>0</v>
      </c>
      <c r="C15" s="20" t="s">
        <v>658</v>
      </c>
      <c r="D15" s="20" t="s">
        <v>735</v>
      </c>
      <c r="E15" s="20" t="s">
        <v>699</v>
      </c>
      <c r="F15" s="20" t="s">
        <v>809</v>
      </c>
      <c r="G15" s="20" t="s">
        <v>808</v>
      </c>
    </row>
    <row r="16" spans="2:7" x14ac:dyDescent="0.3">
      <c r="B16" s="5" t="s">
        <v>1</v>
      </c>
      <c r="C16" s="19">
        <v>1</v>
      </c>
      <c r="D16" s="19" t="s">
        <v>136</v>
      </c>
      <c r="E16" s="19" t="s">
        <v>137</v>
      </c>
      <c r="F16" s="19">
        <v>4</v>
      </c>
      <c r="G16" s="19">
        <v>5</v>
      </c>
    </row>
    <row r="17" spans="2:7" x14ac:dyDescent="0.3">
      <c r="B17" s="6" t="s">
        <v>2</v>
      </c>
      <c r="C17" s="44">
        <v>3851044.55</v>
      </c>
      <c r="D17" s="44">
        <v>12051569.73</v>
      </c>
      <c r="E17" s="44">
        <v>4182464.99</v>
      </c>
      <c r="F17" s="89">
        <v>108.61</v>
      </c>
      <c r="G17" s="89">
        <v>34.700000000000003</v>
      </c>
    </row>
    <row r="18" spans="2:7" x14ac:dyDescent="0.3">
      <c r="B18" s="6" t="s">
        <v>46</v>
      </c>
      <c r="C18" s="44">
        <v>50066.18</v>
      </c>
      <c r="D18" s="44">
        <v>1722296.04</v>
      </c>
      <c r="E18" s="44">
        <v>65773.740000000005</v>
      </c>
      <c r="F18" s="89">
        <v>131.37</v>
      </c>
      <c r="G18" s="89">
        <v>3.82</v>
      </c>
    </row>
    <row r="19" spans="2:7" x14ac:dyDescent="0.3">
      <c r="B19" s="7" t="s">
        <v>138</v>
      </c>
      <c r="C19" s="45">
        <v>3901110.73</v>
      </c>
      <c r="D19" s="45">
        <v>13773865.77</v>
      </c>
      <c r="E19" s="45">
        <v>4248238.7300000004</v>
      </c>
      <c r="F19" s="90">
        <v>108.9</v>
      </c>
      <c r="G19" s="90">
        <v>30.84</v>
      </c>
    </row>
    <row r="20" spans="2:7" x14ac:dyDescent="0.3">
      <c r="B20" s="6" t="s">
        <v>53</v>
      </c>
      <c r="C20" s="44">
        <v>2468506.31</v>
      </c>
      <c r="D20" s="44">
        <v>8349234.0999999996</v>
      </c>
      <c r="E20" s="44">
        <v>3038317.23</v>
      </c>
      <c r="F20" s="89">
        <v>123.08</v>
      </c>
      <c r="G20" s="89">
        <v>36.39</v>
      </c>
    </row>
    <row r="21" spans="2:7" x14ac:dyDescent="0.3">
      <c r="B21" s="6" t="s">
        <v>115</v>
      </c>
      <c r="C21" s="44">
        <v>649447.01</v>
      </c>
      <c r="D21" s="44">
        <v>7487098.3200000003</v>
      </c>
      <c r="E21" s="44">
        <v>453210.58</v>
      </c>
      <c r="F21" s="89">
        <v>69.78</v>
      </c>
      <c r="G21" s="89">
        <v>6.05</v>
      </c>
    </row>
    <row r="22" spans="2:7" x14ac:dyDescent="0.3">
      <c r="B22" s="7" t="s">
        <v>139</v>
      </c>
      <c r="C22" s="45">
        <v>3117953.32</v>
      </c>
      <c r="D22" s="45">
        <v>15836332.42</v>
      </c>
      <c r="E22" s="45">
        <v>3491527.81</v>
      </c>
      <c r="F22" s="90">
        <v>111.98</v>
      </c>
      <c r="G22" s="90">
        <v>22.05</v>
      </c>
    </row>
    <row r="23" spans="2:7" x14ac:dyDescent="0.3">
      <c r="B23" s="7" t="s">
        <v>140</v>
      </c>
      <c r="C23" s="45">
        <v>783157.41</v>
      </c>
      <c r="D23" s="45">
        <v>-2062466.65</v>
      </c>
      <c r="E23" s="45">
        <v>756710.92</v>
      </c>
      <c r="F23" s="90">
        <v>96.62</v>
      </c>
      <c r="G23" s="90">
        <v>-36.69</v>
      </c>
    </row>
    <row r="24" spans="2:7" x14ac:dyDescent="0.3">
      <c r="B24" s="5" t="s">
        <v>141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</row>
    <row r="25" spans="2:7" x14ac:dyDescent="0.3">
      <c r="B25" s="6" t="s">
        <v>142</v>
      </c>
      <c r="C25" s="44">
        <v>0</v>
      </c>
      <c r="D25" s="44">
        <v>3400000</v>
      </c>
      <c r="E25" s="44">
        <v>86440.36</v>
      </c>
      <c r="F25" s="89">
        <v>0</v>
      </c>
      <c r="G25" s="89">
        <v>2.54</v>
      </c>
    </row>
    <row r="26" spans="2:7" x14ac:dyDescent="0.3">
      <c r="B26" s="6" t="s">
        <v>143</v>
      </c>
      <c r="C26" s="44">
        <v>127902.83</v>
      </c>
      <c r="D26" s="44">
        <v>1586030.43</v>
      </c>
      <c r="E26" s="44">
        <v>127272.09</v>
      </c>
      <c r="F26" s="89">
        <v>99.51</v>
      </c>
      <c r="G26" s="89">
        <v>8.02</v>
      </c>
    </row>
    <row r="27" spans="2:7" x14ac:dyDescent="0.3">
      <c r="B27" s="7" t="s">
        <v>144</v>
      </c>
      <c r="C27" s="45">
        <v>-127902.83</v>
      </c>
      <c r="D27" s="45">
        <v>1813969.57</v>
      </c>
      <c r="E27" s="45">
        <v>-40831.730000000003</v>
      </c>
      <c r="F27" s="90">
        <v>31.92</v>
      </c>
      <c r="G27" s="90">
        <v>-2.25</v>
      </c>
    </row>
    <row r="28" spans="2:7" x14ac:dyDescent="0.3">
      <c r="B28" s="7" t="s">
        <v>145</v>
      </c>
      <c r="C28" s="45">
        <v>0</v>
      </c>
      <c r="D28" s="45">
        <v>0</v>
      </c>
      <c r="E28" s="45">
        <v>0</v>
      </c>
      <c r="F28" s="90" t="s">
        <v>6</v>
      </c>
      <c r="G28" s="90" t="s">
        <v>6</v>
      </c>
    </row>
    <row r="29" spans="2:7" ht="26.4" x14ac:dyDescent="0.3">
      <c r="B29" s="7" t="s">
        <v>146</v>
      </c>
      <c r="C29" s="45">
        <v>0</v>
      </c>
      <c r="D29" s="45">
        <v>248497.08</v>
      </c>
      <c r="E29" s="45">
        <v>0</v>
      </c>
      <c r="F29" s="90">
        <v>0</v>
      </c>
      <c r="G29" s="90">
        <v>0</v>
      </c>
    </row>
    <row r="30" spans="2:7" ht="26.4" x14ac:dyDescent="0.3">
      <c r="B30" s="5" t="s">
        <v>147</v>
      </c>
      <c r="C30" s="8" t="s">
        <v>6</v>
      </c>
      <c r="D30" s="8" t="s">
        <v>6</v>
      </c>
      <c r="E30" s="8" t="s">
        <v>6</v>
      </c>
      <c r="F30" s="8" t="s">
        <v>6</v>
      </c>
      <c r="G30" s="8" t="s">
        <v>6</v>
      </c>
    </row>
    <row r="31" spans="2:7" x14ac:dyDescent="0.3">
      <c r="B31" s="9" t="s">
        <v>657</v>
      </c>
      <c r="C31" s="46">
        <v>655254.57999999996</v>
      </c>
      <c r="D31" s="46">
        <v>0</v>
      </c>
      <c r="E31" s="46">
        <v>715879.19</v>
      </c>
      <c r="F31" s="89">
        <v>109.25</v>
      </c>
      <c r="G31" s="89">
        <v>0</v>
      </c>
    </row>
    <row r="32" spans="2:7" x14ac:dyDescent="0.3">
      <c r="C32" s="22"/>
      <c r="D32" s="23"/>
      <c r="E32" s="24"/>
    </row>
    <row r="33" spans="2:11" x14ac:dyDescent="0.3">
      <c r="C33" s="22"/>
      <c r="D33" s="23"/>
      <c r="E33" s="24"/>
    </row>
    <row r="34" spans="2:11" x14ac:dyDescent="0.3">
      <c r="C34" s="22"/>
      <c r="D34" s="23"/>
      <c r="E34" s="24"/>
    </row>
    <row r="35" spans="2:11" x14ac:dyDescent="0.3">
      <c r="C35" s="22"/>
      <c r="D35" s="23"/>
      <c r="E35" s="24"/>
    </row>
    <row r="36" spans="2:11" x14ac:dyDescent="0.3">
      <c r="C36" s="22"/>
      <c r="D36" s="23"/>
      <c r="E36" s="24"/>
    </row>
    <row r="37" spans="2:11" x14ac:dyDescent="0.3">
      <c r="C37" s="22"/>
      <c r="D37" s="23"/>
      <c r="E37" s="24"/>
    </row>
    <row r="38" spans="2:11" x14ac:dyDescent="0.3">
      <c r="B38" s="115" t="s">
        <v>149</v>
      </c>
      <c r="C38" s="115"/>
      <c r="D38" s="115"/>
      <c r="E38" s="115"/>
      <c r="F38" s="115"/>
      <c r="G38" s="115"/>
    </row>
    <row r="39" spans="2:11" x14ac:dyDescent="0.3">
      <c r="B39" s="25" t="s">
        <v>150</v>
      </c>
      <c r="D39" s="10"/>
      <c r="E39" s="10"/>
      <c r="F39" s="10"/>
      <c r="G39" s="10"/>
      <c r="H39" s="10"/>
      <c r="I39" s="10"/>
      <c r="J39" s="10"/>
      <c r="K39" s="10"/>
    </row>
    <row r="41" spans="2:11" ht="15.6" x14ac:dyDescent="0.3">
      <c r="B41" s="118" t="s">
        <v>700</v>
      </c>
      <c r="C41" s="118"/>
      <c r="D41" s="118"/>
      <c r="E41" s="118"/>
      <c r="F41" s="118"/>
      <c r="G41" s="118"/>
    </row>
    <row r="43" spans="2:11" ht="26.4" x14ac:dyDescent="0.3">
      <c r="B43" s="28" t="s">
        <v>0</v>
      </c>
      <c r="C43" s="20" t="s">
        <v>658</v>
      </c>
      <c r="D43" s="20" t="s">
        <v>735</v>
      </c>
      <c r="E43" s="20" t="s">
        <v>699</v>
      </c>
      <c r="F43" s="20" t="s">
        <v>809</v>
      </c>
      <c r="G43" s="20" t="s">
        <v>808</v>
      </c>
    </row>
    <row r="44" spans="2:11" x14ac:dyDescent="0.3">
      <c r="B44" s="29" t="s">
        <v>1</v>
      </c>
      <c r="C44" s="39">
        <v>1</v>
      </c>
      <c r="D44" s="39" t="s">
        <v>136</v>
      </c>
      <c r="E44" s="39" t="s">
        <v>137</v>
      </c>
      <c r="F44" s="19">
        <v>4</v>
      </c>
      <c r="G44" s="19">
        <v>5</v>
      </c>
    </row>
    <row r="45" spans="2:11" x14ac:dyDescent="0.3">
      <c r="B45" s="30" t="s">
        <v>2</v>
      </c>
      <c r="C45" s="47">
        <v>3851044.55</v>
      </c>
      <c r="D45" s="47">
        <v>12051569.73</v>
      </c>
      <c r="E45" s="47">
        <v>4182464.99</v>
      </c>
      <c r="F45" s="91">
        <f>E45/C45</f>
        <v>1.0860598821169183</v>
      </c>
      <c r="G45" s="91">
        <f>E45/D45</f>
        <v>0.34704732111274933</v>
      </c>
    </row>
    <row r="46" spans="2:11" x14ac:dyDescent="0.3">
      <c r="B46" s="31" t="s">
        <v>3</v>
      </c>
      <c r="C46" s="48">
        <v>2530692.4700000002</v>
      </c>
      <c r="D46" s="48">
        <v>5860546.5300000003</v>
      </c>
      <c r="E46" s="48">
        <v>2867346.83</v>
      </c>
      <c r="F46" s="92">
        <f>E46/C46</f>
        <v>1.1330285540384131</v>
      </c>
      <c r="G46" s="92">
        <f>E46/D46</f>
        <v>0.48926270192073706</v>
      </c>
    </row>
    <row r="47" spans="2:11" x14ac:dyDescent="0.3">
      <c r="B47" s="31" t="s">
        <v>4</v>
      </c>
      <c r="C47" s="48">
        <v>2316893.0099999998</v>
      </c>
      <c r="D47" s="48">
        <v>5405946.5300000003</v>
      </c>
      <c r="E47" s="48">
        <v>2603875.34</v>
      </c>
      <c r="F47" s="92">
        <f>E47/C47</f>
        <v>1.1238651628544558</v>
      </c>
      <c r="G47" s="92">
        <f t="shared" ref="G47:G110" si="0">E47/D47</f>
        <v>0.48166871898379648</v>
      </c>
    </row>
    <row r="48" spans="2:11" x14ac:dyDescent="0.25">
      <c r="B48" s="33" t="s">
        <v>5</v>
      </c>
      <c r="C48" s="49">
        <v>1936756.7</v>
      </c>
      <c r="D48" s="49">
        <v>4285646.53</v>
      </c>
      <c r="E48" s="49">
        <v>2386906.75</v>
      </c>
      <c r="F48" s="93">
        <v>123.24</v>
      </c>
      <c r="G48" s="95">
        <f t="shared" si="0"/>
        <v>0.55695371358589385</v>
      </c>
    </row>
    <row r="49" spans="2:7" x14ac:dyDescent="0.25">
      <c r="B49" s="33" t="s">
        <v>7</v>
      </c>
      <c r="C49" s="49">
        <v>155648.92000000001</v>
      </c>
      <c r="D49" s="49">
        <v>433800</v>
      </c>
      <c r="E49" s="49">
        <v>186059.88</v>
      </c>
      <c r="F49" s="93">
        <v>119.54</v>
      </c>
      <c r="G49" s="95">
        <f t="shared" si="0"/>
        <v>0.4289070539419087</v>
      </c>
    </row>
    <row r="50" spans="2:7" x14ac:dyDescent="0.25">
      <c r="B50" s="33" t="s">
        <v>8</v>
      </c>
      <c r="C50" s="49">
        <v>106684.57</v>
      </c>
      <c r="D50" s="49">
        <v>266000</v>
      </c>
      <c r="E50" s="49">
        <v>126529.56</v>
      </c>
      <c r="F50" s="93">
        <v>118.6</v>
      </c>
      <c r="G50" s="95">
        <f t="shared" si="0"/>
        <v>0.47567503759398494</v>
      </c>
    </row>
    <row r="51" spans="2:7" x14ac:dyDescent="0.25">
      <c r="B51" s="33" t="s">
        <v>9</v>
      </c>
      <c r="C51" s="49">
        <v>400269.94</v>
      </c>
      <c r="D51" s="49">
        <v>685500</v>
      </c>
      <c r="E51" s="49">
        <v>198381.87</v>
      </c>
      <c r="F51" s="93">
        <v>49.56</v>
      </c>
      <c r="G51" s="95">
        <f t="shared" si="0"/>
        <v>0.28939733041575494</v>
      </c>
    </row>
    <row r="52" spans="2:7" x14ac:dyDescent="0.25">
      <c r="B52" s="33" t="s">
        <v>659</v>
      </c>
      <c r="C52" s="49">
        <v>104133.33</v>
      </c>
      <c r="D52" s="49">
        <v>145000</v>
      </c>
      <c r="E52" s="49">
        <v>155370.39000000001</v>
      </c>
      <c r="F52" s="93">
        <v>149.19999999999999</v>
      </c>
      <c r="G52" s="95">
        <f t="shared" si="0"/>
        <v>1.071519931034483</v>
      </c>
    </row>
    <row r="53" spans="2:7" x14ac:dyDescent="0.25">
      <c r="B53" s="33" t="s">
        <v>10</v>
      </c>
      <c r="C53" s="49">
        <v>-386600.45</v>
      </c>
      <c r="D53" s="49">
        <v>-410000</v>
      </c>
      <c r="E53" s="49">
        <v>-449373.11</v>
      </c>
      <c r="F53" s="93">
        <v>116.24</v>
      </c>
      <c r="G53" s="95">
        <f t="shared" si="0"/>
        <v>1.0960319756097561</v>
      </c>
    </row>
    <row r="54" spans="2:7" x14ac:dyDescent="0.25">
      <c r="B54" s="31" t="s">
        <v>11</v>
      </c>
      <c r="C54" s="48">
        <v>199988.28</v>
      </c>
      <c r="D54" s="48">
        <v>428500</v>
      </c>
      <c r="E54" s="48">
        <v>243826.06</v>
      </c>
      <c r="F54" s="94">
        <v>121.92</v>
      </c>
      <c r="G54" s="96">
        <f t="shared" si="0"/>
        <v>0.56902231038506412</v>
      </c>
    </row>
    <row r="55" spans="2:7" ht="26.4" x14ac:dyDescent="0.25">
      <c r="B55" s="33" t="s">
        <v>660</v>
      </c>
      <c r="C55" s="49">
        <v>98.35</v>
      </c>
      <c r="D55" s="49">
        <v>8500</v>
      </c>
      <c r="E55" s="49">
        <v>358.91</v>
      </c>
      <c r="F55" s="93">
        <v>364.93</v>
      </c>
      <c r="G55" s="95">
        <f t="shared" si="0"/>
        <v>4.2224705882352942E-2</v>
      </c>
    </row>
    <row r="56" spans="2:7" x14ac:dyDescent="0.25">
      <c r="B56" s="33" t="s">
        <v>12</v>
      </c>
      <c r="C56" s="49">
        <v>199889.94</v>
      </c>
      <c r="D56" s="49">
        <v>420000</v>
      </c>
      <c r="E56" s="49">
        <v>243467.15</v>
      </c>
      <c r="F56" s="93">
        <v>121.8</v>
      </c>
      <c r="G56" s="95">
        <f t="shared" si="0"/>
        <v>0.57968369047619051</v>
      </c>
    </row>
    <row r="57" spans="2:7" x14ac:dyDescent="0.25">
      <c r="B57" s="31" t="s">
        <v>13</v>
      </c>
      <c r="C57" s="48">
        <v>13811.18</v>
      </c>
      <c r="D57" s="48">
        <v>26100</v>
      </c>
      <c r="E57" s="48">
        <v>19645.43</v>
      </c>
      <c r="F57" s="94">
        <v>142.24</v>
      </c>
      <c r="G57" s="96">
        <f t="shared" si="0"/>
        <v>0.75269846743295021</v>
      </c>
    </row>
    <row r="58" spans="2:7" x14ac:dyDescent="0.25">
      <c r="B58" s="33" t="s">
        <v>14</v>
      </c>
      <c r="C58" s="49">
        <v>13811.18</v>
      </c>
      <c r="D58" s="49">
        <v>26000</v>
      </c>
      <c r="E58" s="49">
        <v>19645.43</v>
      </c>
      <c r="F58" s="93">
        <v>142.24</v>
      </c>
      <c r="G58" s="95">
        <f t="shared" si="0"/>
        <v>0.75559346153846152</v>
      </c>
    </row>
    <row r="59" spans="2:7" ht="26.4" x14ac:dyDescent="0.25">
      <c r="B59" s="31" t="s">
        <v>15</v>
      </c>
      <c r="C59" s="48">
        <v>400764.28</v>
      </c>
      <c r="D59" s="48">
        <v>4228802.2</v>
      </c>
      <c r="E59" s="48">
        <v>189136.46</v>
      </c>
      <c r="F59" s="94">
        <v>47.19</v>
      </c>
      <c r="G59" s="96">
        <f t="shared" si="0"/>
        <v>4.4725776012886104E-2</v>
      </c>
    </row>
    <row r="60" spans="2:7" ht="26.4" x14ac:dyDescent="0.25">
      <c r="B60" s="31" t="s">
        <v>661</v>
      </c>
      <c r="C60" s="48">
        <v>41863.43</v>
      </c>
      <c r="D60" s="48">
        <v>17737.41</v>
      </c>
      <c r="E60" s="48" t="s">
        <v>6</v>
      </c>
      <c r="F60" s="93">
        <v>0</v>
      </c>
      <c r="G60" s="95"/>
    </row>
    <row r="61" spans="2:7" x14ac:dyDescent="0.25">
      <c r="B61" s="33" t="s">
        <v>662</v>
      </c>
      <c r="C61" s="49">
        <v>41863.43</v>
      </c>
      <c r="D61" s="49">
        <v>17737.41</v>
      </c>
      <c r="E61" s="49" t="s">
        <v>6</v>
      </c>
      <c r="F61" s="93">
        <v>0</v>
      </c>
      <c r="G61" s="95"/>
    </row>
    <row r="62" spans="2:7" ht="26.4" x14ac:dyDescent="0.25">
      <c r="B62" s="31" t="s">
        <v>591</v>
      </c>
      <c r="C62" s="48">
        <v>32766.959999999999</v>
      </c>
      <c r="D62" s="48">
        <v>1732865.77</v>
      </c>
      <c r="E62" s="48">
        <v>24313.95</v>
      </c>
      <c r="F62" s="94">
        <v>74.2</v>
      </c>
      <c r="G62" s="96">
        <f t="shared" si="0"/>
        <v>1.403106369860373E-2</v>
      </c>
    </row>
    <row r="63" spans="2:7" ht="26.4" x14ac:dyDescent="0.25">
      <c r="B63" s="33" t="s">
        <v>592</v>
      </c>
      <c r="C63" s="49">
        <v>22893.41</v>
      </c>
      <c r="D63" s="49">
        <v>121048.02</v>
      </c>
      <c r="E63" s="49">
        <v>24313.95</v>
      </c>
      <c r="F63" s="93">
        <v>106.21</v>
      </c>
      <c r="G63" s="95">
        <f t="shared" si="0"/>
        <v>0.20086202153492475</v>
      </c>
    </row>
    <row r="64" spans="2:7" ht="26.4" x14ac:dyDescent="0.25">
      <c r="B64" s="33" t="s">
        <v>593</v>
      </c>
      <c r="C64" s="49">
        <v>9873.5499999999993</v>
      </c>
      <c r="D64" s="49">
        <v>1611817.75</v>
      </c>
      <c r="E64" s="49" t="s">
        <v>6</v>
      </c>
      <c r="F64" s="93">
        <v>0</v>
      </c>
      <c r="G64" s="95"/>
    </row>
    <row r="65" spans="2:7" x14ac:dyDescent="0.25">
      <c r="B65" s="31" t="s">
        <v>16</v>
      </c>
      <c r="C65" s="48">
        <v>99.46</v>
      </c>
      <c r="D65" s="48">
        <v>255844.57</v>
      </c>
      <c r="E65" s="48">
        <v>402.55</v>
      </c>
      <c r="F65" s="94">
        <v>404.74</v>
      </c>
      <c r="G65" s="96">
        <f t="shared" si="0"/>
        <v>1.5734162347084404E-3</v>
      </c>
    </row>
    <row r="66" spans="2:7" x14ac:dyDescent="0.25">
      <c r="B66" s="33" t="s">
        <v>17</v>
      </c>
      <c r="C66" s="49">
        <v>99.46</v>
      </c>
      <c r="D66" s="49">
        <v>600</v>
      </c>
      <c r="E66" s="49">
        <v>402.55</v>
      </c>
      <c r="F66" s="93">
        <v>404.74</v>
      </c>
      <c r="G66" s="95">
        <f t="shared" si="0"/>
        <v>0.67091666666666672</v>
      </c>
    </row>
    <row r="67" spans="2:7" ht="26.4" x14ac:dyDescent="0.25">
      <c r="B67" s="31" t="s">
        <v>18</v>
      </c>
      <c r="C67" s="48">
        <v>3086.73</v>
      </c>
      <c r="D67" s="48">
        <v>7050</v>
      </c>
      <c r="E67" s="48">
        <v>3958.58</v>
      </c>
      <c r="F67" s="94">
        <v>128.25</v>
      </c>
      <c r="G67" s="96">
        <f t="shared" si="0"/>
        <v>0.56150070921985817</v>
      </c>
    </row>
    <row r="68" spans="2:7" ht="26.4" x14ac:dyDescent="0.25">
      <c r="B68" s="33" t="s">
        <v>19</v>
      </c>
      <c r="C68" s="49">
        <v>3086.73</v>
      </c>
      <c r="D68" s="49">
        <v>7050</v>
      </c>
      <c r="E68" s="49">
        <v>3958.58</v>
      </c>
      <c r="F68" s="93">
        <v>128.25</v>
      </c>
      <c r="G68" s="95">
        <f t="shared" si="0"/>
        <v>0.56150070921985817</v>
      </c>
    </row>
    <row r="69" spans="2:7" x14ac:dyDescent="0.25">
      <c r="B69" s="31" t="s">
        <v>20</v>
      </c>
      <c r="C69" s="48">
        <v>322947.7</v>
      </c>
      <c r="D69" s="48">
        <v>2215304.4500000002</v>
      </c>
      <c r="E69" s="48">
        <v>160461.38</v>
      </c>
      <c r="F69" s="94">
        <v>49.69</v>
      </c>
      <c r="G69" s="96">
        <f t="shared" si="0"/>
        <v>7.2433105075015755E-2</v>
      </c>
    </row>
    <row r="70" spans="2:7" x14ac:dyDescent="0.25">
      <c r="B70" s="33" t="s">
        <v>546</v>
      </c>
      <c r="C70" s="49">
        <v>4560.74</v>
      </c>
      <c r="D70" s="49">
        <v>221211.27</v>
      </c>
      <c r="E70" s="49">
        <v>79270.61</v>
      </c>
      <c r="F70" s="93">
        <v>1738.11</v>
      </c>
      <c r="G70" s="95">
        <f t="shared" si="0"/>
        <v>0.35834797205404589</v>
      </c>
    </row>
    <row r="71" spans="2:7" x14ac:dyDescent="0.25">
      <c r="B71" s="33" t="s">
        <v>594</v>
      </c>
      <c r="C71" s="49">
        <v>318386.96999999997</v>
      </c>
      <c r="D71" s="49">
        <v>1994093.18</v>
      </c>
      <c r="E71" s="49">
        <v>81190.77</v>
      </c>
      <c r="F71" s="93">
        <v>25.5</v>
      </c>
      <c r="G71" s="95">
        <f t="shared" si="0"/>
        <v>4.0715634963457425E-2</v>
      </c>
    </row>
    <row r="72" spans="2:7" x14ac:dyDescent="0.25">
      <c r="B72" s="31" t="s">
        <v>21</v>
      </c>
      <c r="C72" s="48">
        <v>132449.60999999999</v>
      </c>
      <c r="D72" s="48">
        <v>302251</v>
      </c>
      <c r="E72" s="48">
        <v>116168.74</v>
      </c>
      <c r="F72" s="94">
        <v>87.71</v>
      </c>
      <c r="G72" s="96">
        <f t="shared" si="0"/>
        <v>0.38434526271211678</v>
      </c>
    </row>
    <row r="73" spans="2:7" x14ac:dyDescent="0.25">
      <c r="B73" s="31" t="s">
        <v>22</v>
      </c>
      <c r="C73" s="48">
        <v>1114.68</v>
      </c>
      <c r="D73" s="48">
        <v>4051</v>
      </c>
      <c r="E73" s="48">
        <v>2445.2399999999998</v>
      </c>
      <c r="F73" s="94">
        <v>219.37</v>
      </c>
      <c r="G73" s="96">
        <f t="shared" si="0"/>
        <v>0.6036139224882745</v>
      </c>
    </row>
    <row r="74" spans="2:7" x14ac:dyDescent="0.25">
      <c r="B74" s="33" t="s">
        <v>23</v>
      </c>
      <c r="C74" s="49">
        <v>3.85</v>
      </c>
      <c r="D74" s="49">
        <v>51</v>
      </c>
      <c r="E74" s="49" t="s">
        <v>6</v>
      </c>
      <c r="F74" s="93">
        <v>0</v>
      </c>
      <c r="G74" s="95"/>
    </row>
    <row r="75" spans="2:7" x14ac:dyDescent="0.25">
      <c r="B75" s="33" t="s">
        <v>24</v>
      </c>
      <c r="C75" s="49">
        <v>1110.8399999999999</v>
      </c>
      <c r="D75" s="49">
        <v>4000</v>
      </c>
      <c r="E75" s="49">
        <v>2445.2399999999998</v>
      </c>
      <c r="F75" s="93">
        <v>220.13</v>
      </c>
      <c r="G75" s="95">
        <f t="shared" si="0"/>
        <v>0.61130999999999991</v>
      </c>
    </row>
    <row r="76" spans="2:7" x14ac:dyDescent="0.25">
      <c r="B76" s="31" t="s">
        <v>25</v>
      </c>
      <c r="C76" s="48">
        <v>130005.92</v>
      </c>
      <c r="D76" s="48">
        <v>297200</v>
      </c>
      <c r="E76" s="48">
        <v>112952.06</v>
      </c>
      <c r="F76" s="94">
        <v>86.88</v>
      </c>
      <c r="G76" s="96">
        <f t="shared" si="0"/>
        <v>0.38005403768506058</v>
      </c>
    </row>
    <row r="77" spans="2:7" x14ac:dyDescent="0.25">
      <c r="B77" s="33" t="s">
        <v>547</v>
      </c>
      <c r="C77" s="49">
        <v>860.04</v>
      </c>
      <c r="D77" s="49">
        <v>1600</v>
      </c>
      <c r="E77" s="49" t="s">
        <v>6</v>
      </c>
      <c r="F77" s="93">
        <v>0</v>
      </c>
      <c r="G77" s="95"/>
    </row>
    <row r="78" spans="2:7" x14ac:dyDescent="0.25">
      <c r="B78" s="33" t="s">
        <v>26</v>
      </c>
      <c r="C78" s="49">
        <v>76844.070000000007</v>
      </c>
      <c r="D78" s="49">
        <v>170300</v>
      </c>
      <c r="E78" s="49">
        <v>69398.03</v>
      </c>
      <c r="F78" s="93">
        <v>90.31</v>
      </c>
      <c r="G78" s="95">
        <f t="shared" si="0"/>
        <v>0.40750458015267177</v>
      </c>
    </row>
    <row r="79" spans="2:7" x14ac:dyDescent="0.25">
      <c r="B79" s="33" t="s">
        <v>27</v>
      </c>
      <c r="C79" s="49">
        <v>52301.8</v>
      </c>
      <c r="D79" s="49">
        <v>125300</v>
      </c>
      <c r="E79" s="49">
        <v>43554.03</v>
      </c>
      <c r="F79" s="93">
        <v>83.27</v>
      </c>
      <c r="G79" s="95">
        <f t="shared" si="0"/>
        <v>0.34759800478850755</v>
      </c>
    </row>
    <row r="80" spans="2:7" x14ac:dyDescent="0.25">
      <c r="B80" s="31" t="s">
        <v>28</v>
      </c>
      <c r="C80" s="48">
        <v>1329.01</v>
      </c>
      <c r="D80" s="48">
        <v>1000</v>
      </c>
      <c r="E80" s="48">
        <v>771.44</v>
      </c>
      <c r="F80" s="94">
        <v>58.05</v>
      </c>
      <c r="G80" s="96">
        <f t="shared" si="0"/>
        <v>0.77144000000000001</v>
      </c>
    </row>
    <row r="81" spans="2:7" ht="26.4" x14ac:dyDescent="0.25">
      <c r="B81" s="33" t="s">
        <v>29</v>
      </c>
      <c r="C81" s="49">
        <v>1329.01</v>
      </c>
      <c r="D81" s="49">
        <v>1000</v>
      </c>
      <c r="E81" s="49">
        <v>771.44</v>
      </c>
      <c r="F81" s="93">
        <v>58.05</v>
      </c>
      <c r="G81" s="95">
        <f t="shared" si="0"/>
        <v>0.77144000000000001</v>
      </c>
    </row>
    <row r="82" spans="2:7" ht="26.4" x14ac:dyDescent="0.25">
      <c r="B82" s="31" t="s">
        <v>30</v>
      </c>
      <c r="C82" s="48">
        <v>767267.86</v>
      </c>
      <c r="D82" s="48">
        <v>1608620</v>
      </c>
      <c r="E82" s="48">
        <v>995000.21</v>
      </c>
      <c r="F82" s="94">
        <v>129.68</v>
      </c>
      <c r="G82" s="96">
        <f t="shared" si="0"/>
        <v>0.61854273227984236</v>
      </c>
    </row>
    <row r="83" spans="2:7" x14ac:dyDescent="0.25">
      <c r="B83" s="31" t="s">
        <v>31</v>
      </c>
      <c r="C83" s="48">
        <v>35355.449999999997</v>
      </c>
      <c r="D83" s="48">
        <v>83650</v>
      </c>
      <c r="E83" s="48">
        <v>34675.89</v>
      </c>
      <c r="F83" s="94">
        <v>98.08</v>
      </c>
      <c r="G83" s="96">
        <f t="shared" si="0"/>
        <v>0.41453544530783026</v>
      </c>
    </row>
    <row r="84" spans="2:7" x14ac:dyDescent="0.25">
      <c r="B84" s="33" t="s">
        <v>32</v>
      </c>
      <c r="C84" s="49">
        <v>28416.6</v>
      </c>
      <c r="D84" s="49">
        <v>40250</v>
      </c>
      <c r="E84" s="49">
        <v>29515.58</v>
      </c>
      <c r="F84" s="93">
        <v>103.87</v>
      </c>
      <c r="G84" s="95">
        <f t="shared" si="0"/>
        <v>0.73330633540372681</v>
      </c>
    </row>
    <row r="85" spans="2:7" x14ac:dyDescent="0.25">
      <c r="B85" s="33" t="s">
        <v>33</v>
      </c>
      <c r="C85" s="49">
        <v>2362.75</v>
      </c>
      <c r="D85" s="49">
        <v>4500</v>
      </c>
      <c r="E85" s="49">
        <v>571.34</v>
      </c>
      <c r="F85" s="93">
        <v>24.18</v>
      </c>
      <c r="G85" s="95">
        <f t="shared" si="0"/>
        <v>0.12696444444444446</v>
      </c>
    </row>
    <row r="86" spans="2:7" x14ac:dyDescent="0.25">
      <c r="B86" s="33" t="s">
        <v>34</v>
      </c>
      <c r="C86" s="49">
        <v>4576.1000000000004</v>
      </c>
      <c r="D86" s="49">
        <v>38900</v>
      </c>
      <c r="E86" s="49">
        <v>4588.97</v>
      </c>
      <c r="F86" s="93">
        <v>100.28</v>
      </c>
      <c r="G86" s="95">
        <f t="shared" si="0"/>
        <v>0.11796838046272494</v>
      </c>
    </row>
    <row r="87" spans="2:7" x14ac:dyDescent="0.25">
      <c r="B87" s="31" t="s">
        <v>35</v>
      </c>
      <c r="C87" s="48">
        <v>230617.07</v>
      </c>
      <c r="D87" s="48">
        <v>484970</v>
      </c>
      <c r="E87" s="48">
        <v>234354.6</v>
      </c>
      <c r="F87" s="94">
        <v>101.62</v>
      </c>
      <c r="G87" s="96">
        <f t="shared" si="0"/>
        <v>0.48323525166505144</v>
      </c>
    </row>
    <row r="88" spans="2:7" x14ac:dyDescent="0.25">
      <c r="B88" s="33" t="s">
        <v>36</v>
      </c>
      <c r="C88" s="49">
        <v>871.79</v>
      </c>
      <c r="D88" s="49">
        <v>2000</v>
      </c>
      <c r="E88" s="49">
        <v>1120.5999999999999</v>
      </c>
      <c r="F88" s="93">
        <v>128.54</v>
      </c>
      <c r="G88" s="95">
        <f t="shared" si="0"/>
        <v>0.56029999999999991</v>
      </c>
    </row>
    <row r="89" spans="2:7" x14ac:dyDescent="0.25">
      <c r="B89" s="33" t="s">
        <v>37</v>
      </c>
      <c r="C89" s="49">
        <v>229745.28</v>
      </c>
      <c r="D89" s="49">
        <v>482970</v>
      </c>
      <c r="E89" s="49">
        <v>233234</v>
      </c>
      <c r="F89" s="93">
        <v>101.52</v>
      </c>
      <c r="G89" s="95">
        <f t="shared" si="0"/>
        <v>0.48291612315464727</v>
      </c>
    </row>
    <row r="90" spans="2:7" x14ac:dyDescent="0.25">
      <c r="B90" s="31" t="s">
        <v>38</v>
      </c>
      <c r="C90" s="48">
        <v>501295.34</v>
      </c>
      <c r="D90" s="48">
        <v>1040000</v>
      </c>
      <c r="E90" s="48">
        <v>725969.72</v>
      </c>
      <c r="F90" s="94">
        <v>144.82</v>
      </c>
      <c r="G90" s="96">
        <f t="shared" si="0"/>
        <v>0.69804780769230768</v>
      </c>
    </row>
    <row r="91" spans="2:7" x14ac:dyDescent="0.25">
      <c r="B91" s="33" t="s">
        <v>39</v>
      </c>
      <c r="C91" s="49">
        <v>162602.29</v>
      </c>
      <c r="D91" s="49">
        <v>340000</v>
      </c>
      <c r="E91" s="49">
        <v>400017.4</v>
      </c>
      <c r="F91" s="93">
        <v>246.01</v>
      </c>
      <c r="G91" s="95">
        <f t="shared" si="0"/>
        <v>1.1765217647058823</v>
      </c>
    </row>
    <row r="92" spans="2:7" x14ac:dyDescent="0.25">
      <c r="B92" s="33" t="s">
        <v>40</v>
      </c>
      <c r="C92" s="49">
        <v>338693.05</v>
      </c>
      <c r="D92" s="49">
        <v>700000</v>
      </c>
      <c r="E92" s="49">
        <v>325952.32</v>
      </c>
      <c r="F92" s="93">
        <v>96.24</v>
      </c>
      <c r="G92" s="95">
        <f t="shared" si="0"/>
        <v>0.46564617142857145</v>
      </c>
    </row>
    <row r="93" spans="2:7" ht="26.4" x14ac:dyDescent="0.25">
      <c r="B93" s="31" t="s">
        <v>595</v>
      </c>
      <c r="C93" s="48">
        <v>19674.79</v>
      </c>
      <c r="D93" s="48">
        <v>35400</v>
      </c>
      <c r="E93" s="48">
        <v>14812.62</v>
      </c>
      <c r="F93" s="94">
        <v>75.290000000000006</v>
      </c>
      <c r="G93" s="96">
        <f t="shared" si="0"/>
        <v>0.41843559322033902</v>
      </c>
    </row>
    <row r="94" spans="2:7" x14ac:dyDescent="0.25">
      <c r="B94" s="31" t="s">
        <v>41</v>
      </c>
      <c r="C94" s="48">
        <v>19674.79</v>
      </c>
      <c r="D94" s="48">
        <v>34700</v>
      </c>
      <c r="E94" s="48">
        <v>14812.62</v>
      </c>
      <c r="F94" s="94">
        <v>75.290000000000006</v>
      </c>
      <c r="G94" s="96">
        <f t="shared" si="0"/>
        <v>0.42687665706051875</v>
      </c>
    </row>
    <row r="95" spans="2:7" x14ac:dyDescent="0.25">
      <c r="B95" s="33" t="s">
        <v>42</v>
      </c>
      <c r="C95" s="49">
        <v>19674.79</v>
      </c>
      <c r="D95" s="49">
        <v>34700</v>
      </c>
      <c r="E95" s="49">
        <v>14812.62</v>
      </c>
      <c r="F95" s="93">
        <v>75.290000000000006</v>
      </c>
      <c r="G95" s="95">
        <f t="shared" si="0"/>
        <v>0.42687665706051875</v>
      </c>
    </row>
    <row r="96" spans="2:7" x14ac:dyDescent="0.25">
      <c r="B96" s="31" t="s">
        <v>43</v>
      </c>
      <c r="C96" s="48">
        <v>195.52</v>
      </c>
      <c r="D96" s="48">
        <v>15950</v>
      </c>
      <c r="E96" s="48">
        <v>0.13</v>
      </c>
      <c r="F96" s="94">
        <v>7.0000000000000007E-2</v>
      </c>
      <c r="G96" s="96">
        <f t="shared" si="0"/>
        <v>8.1504702194357373E-6</v>
      </c>
    </row>
    <row r="97" spans="2:7" x14ac:dyDescent="0.25">
      <c r="B97" s="31" t="s">
        <v>548</v>
      </c>
      <c r="C97" s="48">
        <v>132.72</v>
      </c>
      <c r="D97" s="48">
        <v>2500</v>
      </c>
      <c r="E97" s="48" t="s">
        <v>6</v>
      </c>
      <c r="F97" s="93">
        <v>0</v>
      </c>
      <c r="G97" s="95"/>
    </row>
    <row r="98" spans="2:7" x14ac:dyDescent="0.25">
      <c r="B98" s="33" t="s">
        <v>549</v>
      </c>
      <c r="C98" s="49">
        <v>132.72</v>
      </c>
      <c r="D98" s="49">
        <v>2500</v>
      </c>
      <c r="E98" s="49" t="s">
        <v>6</v>
      </c>
      <c r="F98" s="93">
        <v>0</v>
      </c>
      <c r="G98" s="95"/>
    </row>
    <row r="99" spans="2:7" x14ac:dyDescent="0.25">
      <c r="B99" s="31" t="s">
        <v>44</v>
      </c>
      <c r="C99" s="48">
        <v>62.8</v>
      </c>
      <c r="D99" s="48">
        <v>13450</v>
      </c>
      <c r="E99" s="48">
        <v>0.13</v>
      </c>
      <c r="F99" s="94">
        <v>0.21</v>
      </c>
      <c r="G99" s="96">
        <f t="shared" si="0"/>
        <v>9.6654275092936803E-6</v>
      </c>
    </row>
    <row r="100" spans="2:7" x14ac:dyDescent="0.25">
      <c r="B100" s="33" t="s">
        <v>45</v>
      </c>
      <c r="C100" s="49">
        <v>62.8</v>
      </c>
      <c r="D100" s="49">
        <v>13450</v>
      </c>
      <c r="E100" s="49">
        <v>0.13</v>
      </c>
      <c r="F100" s="93">
        <v>0.21</v>
      </c>
      <c r="G100" s="95">
        <f t="shared" si="0"/>
        <v>9.6654275092936803E-6</v>
      </c>
    </row>
    <row r="101" spans="2:7" x14ac:dyDescent="0.3">
      <c r="B101" s="30" t="s">
        <v>46</v>
      </c>
      <c r="C101" s="47">
        <v>50066.18</v>
      </c>
      <c r="D101" s="47">
        <v>1722296.04</v>
      </c>
      <c r="E101" s="47">
        <v>65773.740000000005</v>
      </c>
      <c r="F101" s="91">
        <f>E101/C101</f>
        <v>1.3137359391109928</v>
      </c>
      <c r="G101" s="91">
        <f t="shared" si="0"/>
        <v>3.8189566992211169E-2</v>
      </c>
    </row>
    <row r="102" spans="2:7" x14ac:dyDescent="0.25">
      <c r="B102" s="31" t="s">
        <v>47</v>
      </c>
      <c r="C102" s="48">
        <v>48827.99</v>
      </c>
      <c r="D102" s="48">
        <v>1719296.04</v>
      </c>
      <c r="E102" s="48">
        <v>63993.73</v>
      </c>
      <c r="F102" s="94">
        <v>131.06</v>
      </c>
      <c r="G102" s="96">
        <f t="shared" si="0"/>
        <v>3.7220890708269186E-2</v>
      </c>
    </row>
    <row r="103" spans="2:7" ht="26.4" x14ac:dyDescent="0.25">
      <c r="B103" s="31" t="s">
        <v>48</v>
      </c>
      <c r="C103" s="48">
        <v>48827.99</v>
      </c>
      <c r="D103" s="48">
        <v>1719296.04</v>
      </c>
      <c r="E103" s="48">
        <v>63993.73</v>
      </c>
      <c r="F103" s="94">
        <v>131.06</v>
      </c>
      <c r="G103" s="96">
        <f t="shared" si="0"/>
        <v>3.7220890708269186E-2</v>
      </c>
    </row>
    <row r="104" spans="2:7" x14ac:dyDescent="0.25">
      <c r="B104" s="33" t="s">
        <v>49</v>
      </c>
      <c r="C104" s="49">
        <v>48827.99</v>
      </c>
      <c r="D104" s="49">
        <v>1719296.04</v>
      </c>
      <c r="E104" s="49">
        <v>63993.73</v>
      </c>
      <c r="F104" s="93">
        <v>131.06</v>
      </c>
      <c r="G104" s="95">
        <f t="shared" si="0"/>
        <v>3.7220890708269186E-2</v>
      </c>
    </row>
    <row r="105" spans="2:7" x14ac:dyDescent="0.25">
      <c r="B105" s="31" t="s">
        <v>50</v>
      </c>
      <c r="C105" s="48">
        <v>1238.2</v>
      </c>
      <c r="D105" s="48">
        <v>3000</v>
      </c>
      <c r="E105" s="48">
        <v>1780.01</v>
      </c>
      <c r="F105" s="94">
        <v>143.76</v>
      </c>
      <c r="G105" s="96">
        <f t="shared" si="0"/>
        <v>0.59333666666666662</v>
      </c>
    </row>
    <row r="106" spans="2:7" x14ac:dyDescent="0.25">
      <c r="B106" s="31" t="s">
        <v>51</v>
      </c>
      <c r="C106" s="48">
        <v>1238.2</v>
      </c>
      <c r="D106" s="48">
        <v>3000</v>
      </c>
      <c r="E106" s="48">
        <v>1780.01</v>
      </c>
      <c r="F106" s="94">
        <v>143.76</v>
      </c>
      <c r="G106" s="96">
        <f t="shared" si="0"/>
        <v>0.59333666666666662</v>
      </c>
    </row>
    <row r="107" spans="2:7" x14ac:dyDescent="0.25">
      <c r="B107" s="33" t="s">
        <v>52</v>
      </c>
      <c r="C107" s="49">
        <v>1238.2</v>
      </c>
      <c r="D107" s="49">
        <v>3000</v>
      </c>
      <c r="E107" s="49">
        <v>1780.01</v>
      </c>
      <c r="F107" s="93">
        <v>143.76</v>
      </c>
      <c r="G107" s="95">
        <f t="shared" si="0"/>
        <v>0.59333666666666662</v>
      </c>
    </row>
    <row r="108" spans="2:7" x14ac:dyDescent="0.3">
      <c r="B108" s="30" t="s">
        <v>53</v>
      </c>
      <c r="C108" s="47">
        <v>2468506.31</v>
      </c>
      <c r="D108" s="47">
        <v>8349234.0999999996</v>
      </c>
      <c r="E108" s="47">
        <v>3038317.23</v>
      </c>
      <c r="F108" s="91">
        <f>E108/C108</f>
        <v>1.2308322720066289</v>
      </c>
      <c r="G108" s="91">
        <f t="shared" si="0"/>
        <v>0.36390370585009707</v>
      </c>
    </row>
    <row r="109" spans="2:7" x14ac:dyDescent="0.25">
      <c r="B109" s="31" t="s">
        <v>54</v>
      </c>
      <c r="C109" s="48">
        <v>854825.54</v>
      </c>
      <c r="D109" s="48">
        <v>2290815</v>
      </c>
      <c r="E109" s="48">
        <v>1038906.65</v>
      </c>
      <c r="F109" s="94">
        <v>121.53</v>
      </c>
      <c r="G109" s="96">
        <f t="shared" si="0"/>
        <v>0.45350962430401409</v>
      </c>
    </row>
    <row r="110" spans="2:7" x14ac:dyDescent="0.25">
      <c r="B110" s="31" t="s">
        <v>55</v>
      </c>
      <c r="C110" s="48">
        <v>706313.41</v>
      </c>
      <c r="D110" s="48">
        <v>1791635</v>
      </c>
      <c r="E110" s="48">
        <v>828493.9</v>
      </c>
      <c r="F110" s="94">
        <v>117.3</v>
      </c>
      <c r="G110" s="96">
        <f t="shared" si="0"/>
        <v>0.46242337306426812</v>
      </c>
    </row>
    <row r="111" spans="2:7" x14ac:dyDescent="0.25">
      <c r="B111" s="33" t="s">
        <v>56</v>
      </c>
      <c r="C111" s="49">
        <v>696765.05</v>
      </c>
      <c r="D111" s="49">
        <v>1781635</v>
      </c>
      <c r="E111" s="49">
        <v>818482.63</v>
      </c>
      <c r="F111" s="93">
        <v>117.47</v>
      </c>
      <c r="G111" s="95">
        <f t="shared" ref="G111:G174" si="1">E111/D111</f>
        <v>0.45939972553300762</v>
      </c>
    </row>
    <row r="112" spans="2:7" x14ac:dyDescent="0.25">
      <c r="B112" s="33" t="s">
        <v>57</v>
      </c>
      <c r="C112" s="49">
        <v>9548.36</v>
      </c>
      <c r="D112" s="49">
        <v>10000</v>
      </c>
      <c r="E112" s="49">
        <v>10011.27</v>
      </c>
      <c r="F112" s="93">
        <v>104.85</v>
      </c>
      <c r="G112" s="95">
        <f t="shared" si="1"/>
        <v>1.0011270000000001</v>
      </c>
    </row>
    <row r="113" spans="2:7" x14ac:dyDescent="0.25">
      <c r="B113" s="33" t="s">
        <v>58</v>
      </c>
      <c r="C113" s="49">
        <v>52341.81</v>
      </c>
      <c r="D113" s="49">
        <v>236365</v>
      </c>
      <c r="E113" s="49">
        <v>95183.41</v>
      </c>
      <c r="F113" s="93">
        <v>181.85</v>
      </c>
      <c r="G113" s="95">
        <f t="shared" si="1"/>
        <v>0.40269671905739007</v>
      </c>
    </row>
    <row r="114" spans="2:7" x14ac:dyDescent="0.25">
      <c r="B114" s="33" t="s">
        <v>59</v>
      </c>
      <c r="C114" s="49">
        <v>52341.81</v>
      </c>
      <c r="D114" s="49">
        <v>236365</v>
      </c>
      <c r="E114" s="49">
        <v>95183.41</v>
      </c>
      <c r="F114" s="93">
        <v>181.85</v>
      </c>
      <c r="G114" s="95">
        <f t="shared" si="1"/>
        <v>0.40269671905739007</v>
      </c>
    </row>
    <row r="115" spans="2:7" x14ac:dyDescent="0.25">
      <c r="B115" s="31" t="s">
        <v>60</v>
      </c>
      <c r="C115" s="48">
        <v>96170.31</v>
      </c>
      <c r="D115" s="48">
        <v>262815</v>
      </c>
      <c r="E115" s="48">
        <v>115229.34</v>
      </c>
      <c r="F115" s="94">
        <v>119.82</v>
      </c>
      <c r="G115" s="96">
        <f t="shared" si="1"/>
        <v>0.43844278294617883</v>
      </c>
    </row>
    <row r="116" spans="2:7" x14ac:dyDescent="0.25">
      <c r="B116" s="33" t="s">
        <v>61</v>
      </c>
      <c r="C116" s="49">
        <v>96170.31</v>
      </c>
      <c r="D116" s="49">
        <v>262815</v>
      </c>
      <c r="E116" s="49">
        <v>115229.34</v>
      </c>
      <c r="F116" s="93">
        <v>119.82</v>
      </c>
      <c r="G116" s="95">
        <f t="shared" si="1"/>
        <v>0.43844278294617883</v>
      </c>
    </row>
    <row r="117" spans="2:7" x14ac:dyDescent="0.25">
      <c r="B117" s="31" t="s">
        <v>62</v>
      </c>
      <c r="C117" s="48">
        <v>830577.59</v>
      </c>
      <c r="D117" s="48">
        <v>3443893.63</v>
      </c>
      <c r="E117" s="48">
        <v>1148154.6000000001</v>
      </c>
      <c r="F117" s="94">
        <v>138.24</v>
      </c>
      <c r="G117" s="96">
        <f t="shared" si="1"/>
        <v>0.33338851990036644</v>
      </c>
    </row>
    <row r="118" spans="2:7" x14ac:dyDescent="0.25">
      <c r="B118" s="31" t="s">
        <v>63</v>
      </c>
      <c r="C118" s="48">
        <v>45191.02</v>
      </c>
      <c r="D118" s="48">
        <v>100780</v>
      </c>
      <c r="E118" s="48">
        <v>51163.75</v>
      </c>
      <c r="F118" s="94">
        <v>113.22</v>
      </c>
      <c r="G118" s="96">
        <f t="shared" si="1"/>
        <v>0.50767761460607264</v>
      </c>
    </row>
    <row r="119" spans="2:7" x14ac:dyDescent="0.25">
      <c r="B119" s="33" t="s">
        <v>64</v>
      </c>
      <c r="C119" s="49">
        <v>7085.13</v>
      </c>
      <c r="D119" s="49">
        <v>16000</v>
      </c>
      <c r="E119" s="49">
        <v>5591.76</v>
      </c>
      <c r="F119" s="93">
        <v>78.92</v>
      </c>
      <c r="G119" s="95">
        <f t="shared" si="1"/>
        <v>0.34948499999999999</v>
      </c>
    </row>
    <row r="120" spans="2:7" x14ac:dyDescent="0.25">
      <c r="B120" s="33" t="s">
        <v>65</v>
      </c>
      <c r="C120" s="49">
        <v>31306.9</v>
      </c>
      <c r="D120" s="49">
        <v>71280</v>
      </c>
      <c r="E120" s="49">
        <v>35532.370000000003</v>
      </c>
      <c r="F120" s="93">
        <v>113.5</v>
      </c>
      <c r="G120" s="95">
        <f t="shared" si="1"/>
        <v>0.49849003928170599</v>
      </c>
    </row>
    <row r="121" spans="2:7" x14ac:dyDescent="0.25">
      <c r="B121" s="33" t="s">
        <v>66</v>
      </c>
      <c r="C121" s="49">
        <v>6798.99</v>
      </c>
      <c r="D121" s="49">
        <v>13400</v>
      </c>
      <c r="E121" s="49">
        <v>9616.42</v>
      </c>
      <c r="F121" s="93">
        <v>141.44</v>
      </c>
      <c r="G121" s="95">
        <f t="shared" si="1"/>
        <v>0.71764328358208951</v>
      </c>
    </row>
    <row r="122" spans="2:7" x14ac:dyDescent="0.25">
      <c r="B122" s="33" t="s">
        <v>67</v>
      </c>
      <c r="C122" s="49" t="s">
        <v>6</v>
      </c>
      <c r="D122" s="49">
        <v>100</v>
      </c>
      <c r="E122" s="49">
        <v>423.2</v>
      </c>
      <c r="F122" s="93">
        <v>0</v>
      </c>
      <c r="G122" s="95">
        <f t="shared" si="1"/>
        <v>4.2320000000000002</v>
      </c>
    </row>
    <row r="123" spans="2:7" x14ac:dyDescent="0.25">
      <c r="B123" s="31" t="s">
        <v>68</v>
      </c>
      <c r="C123" s="48">
        <v>234320.79</v>
      </c>
      <c r="D123" s="48">
        <v>521500</v>
      </c>
      <c r="E123" s="48">
        <v>270455.77</v>
      </c>
      <c r="F123" s="94">
        <v>115.42</v>
      </c>
      <c r="G123" s="96">
        <f t="shared" si="1"/>
        <v>0.51861125599232982</v>
      </c>
    </row>
    <row r="124" spans="2:7" x14ac:dyDescent="0.25">
      <c r="B124" s="33" t="s">
        <v>69</v>
      </c>
      <c r="C124" s="49">
        <v>44453.57</v>
      </c>
      <c r="D124" s="49">
        <v>87550</v>
      </c>
      <c r="E124" s="49">
        <v>42376.94</v>
      </c>
      <c r="F124" s="93">
        <v>95.33</v>
      </c>
      <c r="G124" s="95">
        <f t="shared" si="1"/>
        <v>0.484031296402056</v>
      </c>
    </row>
    <row r="125" spans="2:7" x14ac:dyDescent="0.25">
      <c r="B125" s="33" t="s">
        <v>70</v>
      </c>
      <c r="C125" s="49">
        <v>68181.02</v>
      </c>
      <c r="D125" s="49">
        <v>150600</v>
      </c>
      <c r="E125" s="49">
        <v>97714.47</v>
      </c>
      <c r="F125" s="93">
        <v>143.32</v>
      </c>
      <c r="G125" s="95">
        <f t="shared" si="1"/>
        <v>0.6488344621513944</v>
      </c>
    </row>
    <row r="126" spans="2:7" x14ac:dyDescent="0.25">
      <c r="B126" s="33" t="s">
        <v>71</v>
      </c>
      <c r="C126" s="49">
        <v>112443.95</v>
      </c>
      <c r="D126" s="49">
        <v>233000</v>
      </c>
      <c r="E126" s="49">
        <v>100500.26</v>
      </c>
      <c r="F126" s="93">
        <v>89.38</v>
      </c>
      <c r="G126" s="95">
        <f t="shared" si="1"/>
        <v>0.43133158798283261</v>
      </c>
    </row>
    <row r="127" spans="2:7" x14ac:dyDescent="0.25">
      <c r="B127" s="33" t="s">
        <v>72</v>
      </c>
      <c r="C127" s="49">
        <v>3628.17</v>
      </c>
      <c r="D127" s="49">
        <v>18800</v>
      </c>
      <c r="E127" s="49">
        <v>23058.91</v>
      </c>
      <c r="F127" s="93">
        <v>635.54999999999995</v>
      </c>
      <c r="G127" s="95">
        <f t="shared" si="1"/>
        <v>1.2265377659574468</v>
      </c>
    </row>
    <row r="128" spans="2:7" x14ac:dyDescent="0.25">
      <c r="B128" s="33" t="s">
        <v>73</v>
      </c>
      <c r="C128" s="49">
        <v>4154.79</v>
      </c>
      <c r="D128" s="49">
        <v>23800</v>
      </c>
      <c r="E128" s="49">
        <v>6207.23</v>
      </c>
      <c r="F128" s="93">
        <v>149.4</v>
      </c>
      <c r="G128" s="95">
        <f t="shared" si="1"/>
        <v>0.2608079831932773</v>
      </c>
    </row>
    <row r="129" spans="2:7" x14ac:dyDescent="0.25">
      <c r="B129" s="33" t="s">
        <v>74</v>
      </c>
      <c r="C129" s="49">
        <v>1459.28</v>
      </c>
      <c r="D129" s="49">
        <v>7750</v>
      </c>
      <c r="E129" s="49">
        <v>597.96</v>
      </c>
      <c r="F129" s="93">
        <v>40.98</v>
      </c>
      <c r="G129" s="95">
        <f t="shared" si="1"/>
        <v>7.7156129032258075E-2</v>
      </c>
    </row>
    <row r="130" spans="2:7" x14ac:dyDescent="0.25">
      <c r="B130" s="31" t="s">
        <v>75</v>
      </c>
      <c r="C130" s="48">
        <v>459009.28000000003</v>
      </c>
      <c r="D130" s="48">
        <v>1983433.79</v>
      </c>
      <c r="E130" s="48">
        <v>692560.47</v>
      </c>
      <c r="F130" s="94">
        <v>150.88</v>
      </c>
      <c r="G130" s="96">
        <f t="shared" si="1"/>
        <v>0.34917246720900119</v>
      </c>
    </row>
    <row r="131" spans="2:7" x14ac:dyDescent="0.25">
      <c r="B131" s="33" t="s">
        <v>76</v>
      </c>
      <c r="C131" s="49">
        <v>24179.77</v>
      </c>
      <c r="D131" s="49">
        <v>63800</v>
      </c>
      <c r="E131" s="49">
        <v>17121.53</v>
      </c>
      <c r="F131" s="93">
        <v>70.81</v>
      </c>
      <c r="G131" s="95">
        <f t="shared" si="1"/>
        <v>0.26836253918495295</v>
      </c>
    </row>
    <row r="132" spans="2:7" x14ac:dyDescent="0.25">
      <c r="B132" s="33" t="s">
        <v>77</v>
      </c>
      <c r="C132" s="49">
        <v>85889.98</v>
      </c>
      <c r="D132" s="49">
        <v>849450</v>
      </c>
      <c r="E132" s="49">
        <v>224475.5</v>
      </c>
      <c r="F132" s="93">
        <v>261.35000000000002</v>
      </c>
      <c r="G132" s="95">
        <f t="shared" si="1"/>
        <v>0.26425981517452468</v>
      </c>
    </row>
    <row r="133" spans="2:7" x14ac:dyDescent="0.25">
      <c r="B133" s="33" t="s">
        <v>78</v>
      </c>
      <c r="C133" s="49">
        <v>18362.830000000002</v>
      </c>
      <c r="D133" s="49">
        <v>53555</v>
      </c>
      <c r="E133" s="49">
        <v>25460.47</v>
      </c>
      <c r="F133" s="93">
        <v>138.65</v>
      </c>
      <c r="G133" s="95">
        <f t="shared" si="1"/>
        <v>0.47540789842218284</v>
      </c>
    </row>
    <row r="134" spans="2:7" x14ac:dyDescent="0.25">
      <c r="B134" s="33" t="s">
        <v>79</v>
      </c>
      <c r="C134" s="49">
        <v>59708.9</v>
      </c>
      <c r="D134" s="49">
        <v>229900</v>
      </c>
      <c r="E134" s="49">
        <v>67966.8</v>
      </c>
      <c r="F134" s="93">
        <v>113.83</v>
      </c>
      <c r="G134" s="95">
        <f t="shared" si="1"/>
        <v>0.29563636363636364</v>
      </c>
    </row>
    <row r="135" spans="2:7" x14ac:dyDescent="0.25">
      <c r="B135" s="33" t="s">
        <v>80</v>
      </c>
      <c r="C135" s="49">
        <v>34810.07</v>
      </c>
      <c r="D135" s="49">
        <v>80650</v>
      </c>
      <c r="E135" s="49">
        <v>40572.410000000003</v>
      </c>
      <c r="F135" s="93">
        <v>116.55</v>
      </c>
      <c r="G135" s="95">
        <f t="shared" si="1"/>
        <v>0.50306769993800371</v>
      </c>
    </row>
    <row r="136" spans="2:7" x14ac:dyDescent="0.25">
      <c r="B136" s="33" t="s">
        <v>81</v>
      </c>
      <c r="C136" s="49">
        <v>7130.68</v>
      </c>
      <c r="D136" s="49">
        <v>16600</v>
      </c>
      <c r="E136" s="49">
        <v>5516.42</v>
      </c>
      <c r="F136" s="93">
        <v>77.36</v>
      </c>
      <c r="G136" s="95">
        <f t="shared" si="1"/>
        <v>0.33231445783132529</v>
      </c>
    </row>
    <row r="137" spans="2:7" x14ac:dyDescent="0.25">
      <c r="B137" s="33" t="s">
        <v>82</v>
      </c>
      <c r="C137" s="49">
        <v>103113.51</v>
      </c>
      <c r="D137" s="49">
        <v>300118.78999999998</v>
      </c>
      <c r="E137" s="49">
        <v>133107.59</v>
      </c>
      <c r="F137" s="93">
        <v>129.09</v>
      </c>
      <c r="G137" s="95">
        <f t="shared" si="1"/>
        <v>0.44351634897635034</v>
      </c>
    </row>
    <row r="138" spans="2:7" x14ac:dyDescent="0.25">
      <c r="B138" s="33" t="s">
        <v>83</v>
      </c>
      <c r="C138" s="49">
        <v>24033.88</v>
      </c>
      <c r="D138" s="49">
        <v>77775</v>
      </c>
      <c r="E138" s="49">
        <v>35560.15</v>
      </c>
      <c r="F138" s="93">
        <v>147.96</v>
      </c>
      <c r="G138" s="95">
        <f t="shared" si="1"/>
        <v>0.45721825779492126</v>
      </c>
    </row>
    <row r="139" spans="2:7" x14ac:dyDescent="0.25">
      <c r="B139" s="33" t="s">
        <v>84</v>
      </c>
      <c r="C139" s="49">
        <v>101779.65</v>
      </c>
      <c r="D139" s="49">
        <v>311585</v>
      </c>
      <c r="E139" s="49">
        <v>142779.6</v>
      </c>
      <c r="F139" s="93">
        <v>140.28</v>
      </c>
      <c r="G139" s="95">
        <f t="shared" si="1"/>
        <v>0.4582364362854438</v>
      </c>
    </row>
    <row r="140" spans="2:7" x14ac:dyDescent="0.25">
      <c r="B140" s="31" t="s">
        <v>85</v>
      </c>
      <c r="C140" s="48">
        <v>92056.5</v>
      </c>
      <c r="D140" s="48">
        <v>838179.83999999997</v>
      </c>
      <c r="E140" s="48">
        <v>133974.60999999999</v>
      </c>
      <c r="F140" s="94">
        <v>145.54</v>
      </c>
      <c r="G140" s="96">
        <f t="shared" si="1"/>
        <v>0.15983993363524465</v>
      </c>
    </row>
    <row r="141" spans="2:7" ht="26.4" x14ac:dyDescent="0.25">
      <c r="B141" s="33" t="s">
        <v>86</v>
      </c>
      <c r="C141" s="49">
        <v>29418.01</v>
      </c>
      <c r="D141" s="49">
        <v>88900</v>
      </c>
      <c r="E141" s="49">
        <v>29739.47</v>
      </c>
      <c r="F141" s="93">
        <v>101.09</v>
      </c>
      <c r="G141" s="95">
        <f t="shared" si="1"/>
        <v>0.33452722159730036</v>
      </c>
    </row>
    <row r="142" spans="2:7" x14ac:dyDescent="0.25">
      <c r="B142" s="33" t="s">
        <v>87</v>
      </c>
      <c r="C142" s="49">
        <v>10348.15</v>
      </c>
      <c r="D142" s="49">
        <v>25150</v>
      </c>
      <c r="E142" s="49">
        <v>12883.58</v>
      </c>
      <c r="F142" s="93">
        <v>124.5</v>
      </c>
      <c r="G142" s="95">
        <f t="shared" si="1"/>
        <v>0.51226958250497012</v>
      </c>
    </row>
    <row r="143" spans="2:7" x14ac:dyDescent="0.25">
      <c r="B143" s="33" t="s">
        <v>88</v>
      </c>
      <c r="C143" s="49">
        <v>10821.5</v>
      </c>
      <c r="D143" s="49">
        <v>36250</v>
      </c>
      <c r="E143" s="49">
        <v>17359.87</v>
      </c>
      <c r="F143" s="93">
        <v>160.41999999999999</v>
      </c>
      <c r="G143" s="95">
        <f t="shared" si="1"/>
        <v>0.47889296551724136</v>
      </c>
    </row>
    <row r="144" spans="2:7" x14ac:dyDescent="0.25">
      <c r="B144" s="33" t="s">
        <v>89</v>
      </c>
      <c r="C144" s="49">
        <v>4239.6499999999996</v>
      </c>
      <c r="D144" s="49">
        <v>7751.68</v>
      </c>
      <c r="E144" s="49">
        <v>4536.0200000000004</v>
      </c>
      <c r="F144" s="93">
        <v>106.99</v>
      </c>
      <c r="G144" s="95">
        <f t="shared" si="1"/>
        <v>0.58516605432628799</v>
      </c>
    </row>
    <row r="145" spans="2:7" x14ac:dyDescent="0.25">
      <c r="B145" s="33" t="s">
        <v>90</v>
      </c>
      <c r="C145" s="49">
        <v>25488.240000000002</v>
      </c>
      <c r="D145" s="49">
        <v>57478.16</v>
      </c>
      <c r="E145" s="49">
        <v>47146.66</v>
      </c>
      <c r="F145" s="93">
        <v>184.97</v>
      </c>
      <c r="G145" s="95">
        <f t="shared" si="1"/>
        <v>0.82025346670805055</v>
      </c>
    </row>
    <row r="146" spans="2:7" x14ac:dyDescent="0.25">
      <c r="B146" s="33" t="s">
        <v>701</v>
      </c>
      <c r="C146" s="49" t="s">
        <v>6</v>
      </c>
      <c r="D146" s="49">
        <v>1350</v>
      </c>
      <c r="E146" s="49">
        <v>8845.52</v>
      </c>
      <c r="F146" s="93">
        <v>0</v>
      </c>
      <c r="G146" s="95">
        <f t="shared" si="1"/>
        <v>6.5522370370370373</v>
      </c>
    </row>
    <row r="147" spans="2:7" x14ac:dyDescent="0.25">
      <c r="B147" s="33" t="s">
        <v>91</v>
      </c>
      <c r="C147" s="49">
        <v>11740.96</v>
      </c>
      <c r="D147" s="49">
        <v>621300</v>
      </c>
      <c r="E147" s="49">
        <v>13463.49</v>
      </c>
      <c r="F147" s="93">
        <v>114.67</v>
      </c>
      <c r="G147" s="95">
        <f t="shared" si="1"/>
        <v>2.1669869628198939E-2</v>
      </c>
    </row>
    <row r="148" spans="2:7" x14ac:dyDescent="0.25">
      <c r="B148" s="31" t="s">
        <v>92</v>
      </c>
      <c r="C148" s="48">
        <v>17882.349999999999</v>
      </c>
      <c r="D148" s="48">
        <v>56163</v>
      </c>
      <c r="E148" s="48">
        <v>15050.51</v>
      </c>
      <c r="F148" s="94">
        <v>84.16</v>
      </c>
      <c r="G148" s="96">
        <f t="shared" si="1"/>
        <v>0.26797909655823227</v>
      </c>
    </row>
    <row r="149" spans="2:7" x14ac:dyDescent="0.25">
      <c r="B149" s="31" t="s">
        <v>93</v>
      </c>
      <c r="C149" s="48">
        <v>14496.59</v>
      </c>
      <c r="D149" s="48">
        <v>48312</v>
      </c>
      <c r="E149" s="48">
        <v>11807.48</v>
      </c>
      <c r="F149" s="94">
        <v>81.45</v>
      </c>
      <c r="G149" s="96">
        <f t="shared" si="1"/>
        <v>0.24440056300712037</v>
      </c>
    </row>
    <row r="150" spans="2:7" ht="26.4" x14ac:dyDescent="0.25">
      <c r="B150" s="33" t="s">
        <v>663</v>
      </c>
      <c r="C150" s="49">
        <v>1816.94</v>
      </c>
      <c r="D150" s="49">
        <v>3000</v>
      </c>
      <c r="E150" s="49">
        <v>1593.29</v>
      </c>
      <c r="F150" s="93">
        <v>87.69</v>
      </c>
      <c r="G150" s="95">
        <f t="shared" si="1"/>
        <v>0.53109666666666666</v>
      </c>
    </row>
    <row r="151" spans="2:7" ht="26.4" x14ac:dyDescent="0.25">
      <c r="B151" s="33" t="s">
        <v>664</v>
      </c>
      <c r="C151" s="49">
        <v>12679.65</v>
      </c>
      <c r="D151" s="49">
        <v>45312</v>
      </c>
      <c r="E151" s="49">
        <v>10214.19</v>
      </c>
      <c r="F151" s="93">
        <v>80.56</v>
      </c>
      <c r="G151" s="95">
        <f t="shared" si="1"/>
        <v>0.22541909427966103</v>
      </c>
    </row>
    <row r="152" spans="2:7" x14ac:dyDescent="0.25">
      <c r="B152" s="31" t="s">
        <v>94</v>
      </c>
      <c r="C152" s="48">
        <v>3385.76</v>
      </c>
      <c r="D152" s="48">
        <v>7851</v>
      </c>
      <c r="E152" s="48">
        <v>3243.03</v>
      </c>
      <c r="F152" s="94">
        <v>95.78</v>
      </c>
      <c r="G152" s="96">
        <f t="shared" si="1"/>
        <v>0.41307222009935041</v>
      </c>
    </row>
    <row r="153" spans="2:7" x14ac:dyDescent="0.25">
      <c r="B153" s="33" t="s">
        <v>95</v>
      </c>
      <c r="C153" s="49">
        <v>3239.03</v>
      </c>
      <c r="D153" s="49">
        <v>7601</v>
      </c>
      <c r="E153" s="49">
        <v>3009.1</v>
      </c>
      <c r="F153" s="93">
        <v>92.9</v>
      </c>
      <c r="G153" s="95">
        <f t="shared" si="1"/>
        <v>0.39588212077358242</v>
      </c>
    </row>
    <row r="154" spans="2:7" x14ac:dyDescent="0.25">
      <c r="B154" s="33" t="s">
        <v>96</v>
      </c>
      <c r="C154" s="49">
        <v>146.72999999999999</v>
      </c>
      <c r="D154" s="49">
        <v>250</v>
      </c>
      <c r="E154" s="49">
        <v>233.93</v>
      </c>
      <c r="F154" s="93">
        <v>159.43</v>
      </c>
      <c r="G154" s="95">
        <f t="shared" si="1"/>
        <v>0.93572</v>
      </c>
    </row>
    <row r="155" spans="2:7" x14ac:dyDescent="0.25">
      <c r="B155" s="31" t="s">
        <v>97</v>
      </c>
      <c r="C155" s="48">
        <v>188017.26</v>
      </c>
      <c r="D155" s="48">
        <v>945000</v>
      </c>
      <c r="E155" s="48">
        <v>170229.58</v>
      </c>
      <c r="F155" s="94">
        <v>90.54</v>
      </c>
      <c r="G155" s="96">
        <f t="shared" si="1"/>
        <v>0.18013712169312168</v>
      </c>
    </row>
    <row r="156" spans="2:7" x14ac:dyDescent="0.25">
      <c r="B156" s="31" t="s">
        <v>98</v>
      </c>
      <c r="C156" s="48">
        <v>176453.65</v>
      </c>
      <c r="D156" s="48">
        <v>900000</v>
      </c>
      <c r="E156" s="48">
        <v>150198.66</v>
      </c>
      <c r="F156" s="94">
        <v>85.12</v>
      </c>
      <c r="G156" s="96">
        <f t="shared" si="1"/>
        <v>0.16688739999999999</v>
      </c>
    </row>
    <row r="157" spans="2:7" x14ac:dyDescent="0.25">
      <c r="B157" s="33" t="s">
        <v>99</v>
      </c>
      <c r="C157" s="49">
        <v>176453.65</v>
      </c>
      <c r="D157" s="49">
        <v>900000</v>
      </c>
      <c r="E157" s="49">
        <v>150198.66</v>
      </c>
      <c r="F157" s="93">
        <v>85.12</v>
      </c>
      <c r="G157" s="95">
        <f t="shared" si="1"/>
        <v>0.16688739999999999</v>
      </c>
    </row>
    <row r="158" spans="2:7" ht="26.4" x14ac:dyDescent="0.25">
      <c r="B158" s="31" t="s">
        <v>100</v>
      </c>
      <c r="C158" s="48">
        <v>11563.61</v>
      </c>
      <c r="D158" s="48">
        <v>45000</v>
      </c>
      <c r="E158" s="48">
        <v>20030.919999999998</v>
      </c>
      <c r="F158" s="94">
        <v>173.22</v>
      </c>
      <c r="G158" s="96">
        <f t="shared" si="1"/>
        <v>0.4451315555555555</v>
      </c>
    </row>
    <row r="159" spans="2:7" ht="26.4" x14ac:dyDescent="0.25">
      <c r="B159" s="33" t="s">
        <v>101</v>
      </c>
      <c r="C159" s="49">
        <v>11563.61</v>
      </c>
      <c r="D159" s="49">
        <v>45000</v>
      </c>
      <c r="E159" s="49">
        <v>20030.919999999998</v>
      </c>
      <c r="F159" s="93">
        <v>173.22</v>
      </c>
      <c r="G159" s="95">
        <f t="shared" si="1"/>
        <v>0.4451315555555555</v>
      </c>
    </row>
    <row r="160" spans="2:7" x14ac:dyDescent="0.25">
      <c r="B160" s="31" t="s">
        <v>102</v>
      </c>
      <c r="C160" s="48">
        <v>89568.37</v>
      </c>
      <c r="D160" s="48">
        <v>406646.44</v>
      </c>
      <c r="E160" s="48">
        <v>123419.82</v>
      </c>
      <c r="F160" s="94">
        <v>137.79</v>
      </c>
      <c r="G160" s="96">
        <f t="shared" si="1"/>
        <v>0.30350645637030538</v>
      </c>
    </row>
    <row r="161" spans="2:7" x14ac:dyDescent="0.25">
      <c r="B161" s="31" t="s">
        <v>103</v>
      </c>
      <c r="C161" s="48">
        <v>16615.96</v>
      </c>
      <c r="D161" s="48">
        <v>249796.44</v>
      </c>
      <c r="E161" s="48">
        <v>38017</v>
      </c>
      <c r="F161" s="94">
        <v>228.8</v>
      </c>
      <c r="G161" s="96">
        <f t="shared" si="1"/>
        <v>0.15219192074955112</v>
      </c>
    </row>
    <row r="162" spans="2:7" x14ac:dyDescent="0.25">
      <c r="B162" s="33" t="s">
        <v>702</v>
      </c>
      <c r="C162" s="49" t="s">
        <v>6</v>
      </c>
      <c r="D162" s="49">
        <v>3000</v>
      </c>
      <c r="E162" s="49">
        <v>420.56</v>
      </c>
      <c r="F162" s="93">
        <v>0</v>
      </c>
      <c r="G162" s="95">
        <f t="shared" si="1"/>
        <v>0.14018666666666665</v>
      </c>
    </row>
    <row r="163" spans="2:7" x14ac:dyDescent="0.25">
      <c r="B163" s="33" t="s">
        <v>550</v>
      </c>
      <c r="C163" s="49">
        <v>16615.96</v>
      </c>
      <c r="D163" s="49">
        <v>246796.44</v>
      </c>
      <c r="E163" s="49">
        <v>37596.44</v>
      </c>
      <c r="F163" s="93">
        <v>226.27</v>
      </c>
      <c r="G163" s="95">
        <f t="shared" si="1"/>
        <v>0.15233785381993356</v>
      </c>
    </row>
    <row r="164" spans="2:7" x14ac:dyDescent="0.25">
      <c r="B164" s="31" t="s">
        <v>104</v>
      </c>
      <c r="C164" s="48">
        <v>72952.41</v>
      </c>
      <c r="D164" s="48">
        <v>156850</v>
      </c>
      <c r="E164" s="48">
        <v>85402.82</v>
      </c>
      <c r="F164" s="94">
        <v>117.07</v>
      </c>
      <c r="G164" s="96">
        <f t="shared" si="1"/>
        <v>0.54448721708638836</v>
      </c>
    </row>
    <row r="165" spans="2:7" x14ac:dyDescent="0.25">
      <c r="B165" s="33" t="s">
        <v>105</v>
      </c>
      <c r="C165" s="49">
        <v>71625.179999999993</v>
      </c>
      <c r="D165" s="49">
        <v>145250</v>
      </c>
      <c r="E165" s="49">
        <v>76541.03</v>
      </c>
      <c r="F165" s="93">
        <v>106.86</v>
      </c>
      <c r="G165" s="95">
        <f t="shared" si="1"/>
        <v>0.52696061962134255</v>
      </c>
    </row>
    <row r="166" spans="2:7" x14ac:dyDescent="0.25">
      <c r="B166" s="33" t="s">
        <v>551</v>
      </c>
      <c r="C166" s="49">
        <v>1327.23</v>
      </c>
      <c r="D166" s="49">
        <v>11600</v>
      </c>
      <c r="E166" s="49">
        <v>8861.7900000000009</v>
      </c>
      <c r="F166" s="93">
        <v>667.69</v>
      </c>
      <c r="G166" s="95">
        <f t="shared" si="1"/>
        <v>0.76394741379310349</v>
      </c>
    </row>
    <row r="167" spans="2:7" ht="26.4" x14ac:dyDescent="0.25">
      <c r="B167" s="31" t="s">
        <v>106</v>
      </c>
      <c r="C167" s="48">
        <v>245329.75</v>
      </c>
      <c r="D167" s="48">
        <v>604550</v>
      </c>
      <c r="E167" s="48">
        <v>251865.85</v>
      </c>
      <c r="F167" s="94">
        <v>102.66</v>
      </c>
      <c r="G167" s="96">
        <f t="shared" si="1"/>
        <v>0.41661707054834174</v>
      </c>
    </row>
    <row r="168" spans="2:7" x14ac:dyDescent="0.25">
      <c r="B168" s="31" t="s">
        <v>107</v>
      </c>
      <c r="C168" s="48">
        <v>245329.75</v>
      </c>
      <c r="D168" s="48">
        <v>604550</v>
      </c>
      <c r="E168" s="48">
        <v>251865.85</v>
      </c>
      <c r="F168" s="94">
        <v>102.66</v>
      </c>
      <c r="G168" s="96">
        <f t="shared" si="1"/>
        <v>0.41661707054834174</v>
      </c>
    </row>
    <row r="169" spans="2:7" x14ac:dyDescent="0.25">
      <c r="B169" s="33" t="s">
        <v>108</v>
      </c>
      <c r="C169" s="49">
        <v>92097.15</v>
      </c>
      <c r="D169" s="49">
        <v>233800</v>
      </c>
      <c r="E169" s="49">
        <v>94941.13</v>
      </c>
      <c r="F169" s="93">
        <v>103.09</v>
      </c>
      <c r="G169" s="95">
        <f t="shared" si="1"/>
        <v>0.4060784003421728</v>
      </c>
    </row>
    <row r="170" spans="2:7" x14ac:dyDescent="0.25">
      <c r="B170" s="33" t="s">
        <v>109</v>
      </c>
      <c r="C170" s="49">
        <v>153232.6</v>
      </c>
      <c r="D170" s="49">
        <v>370750</v>
      </c>
      <c r="E170" s="49">
        <v>156924.72</v>
      </c>
      <c r="F170" s="93">
        <v>102.41</v>
      </c>
      <c r="G170" s="95">
        <f t="shared" si="1"/>
        <v>0.42326289952798379</v>
      </c>
    </row>
    <row r="171" spans="2:7" x14ac:dyDescent="0.25">
      <c r="B171" s="31" t="s">
        <v>110</v>
      </c>
      <c r="C171" s="48">
        <v>242305.45</v>
      </c>
      <c r="D171" s="48">
        <v>602166.03</v>
      </c>
      <c r="E171" s="48">
        <v>290690.21999999997</v>
      </c>
      <c r="F171" s="94">
        <v>119.97</v>
      </c>
      <c r="G171" s="96">
        <f t="shared" si="1"/>
        <v>0.4827409809218231</v>
      </c>
    </row>
    <row r="172" spans="2:7" x14ac:dyDescent="0.25">
      <c r="B172" s="31" t="s">
        <v>111</v>
      </c>
      <c r="C172" s="48">
        <v>242305.45</v>
      </c>
      <c r="D172" s="48">
        <v>526196.54</v>
      </c>
      <c r="E172" s="48">
        <v>266233.24</v>
      </c>
      <c r="F172" s="94">
        <v>109.88</v>
      </c>
      <c r="G172" s="96">
        <f t="shared" si="1"/>
        <v>0.50595779288096421</v>
      </c>
    </row>
    <row r="173" spans="2:7" x14ac:dyDescent="0.25">
      <c r="B173" s="33" t="s">
        <v>112</v>
      </c>
      <c r="C173" s="49">
        <v>237930.3</v>
      </c>
      <c r="D173" s="49">
        <v>495296.54</v>
      </c>
      <c r="E173" s="49">
        <v>233836.73</v>
      </c>
      <c r="F173" s="93">
        <v>98.28</v>
      </c>
      <c r="G173" s="95">
        <f t="shared" si="1"/>
        <v>0.4721146043136098</v>
      </c>
    </row>
    <row r="174" spans="2:7" x14ac:dyDescent="0.25">
      <c r="B174" s="33" t="s">
        <v>113</v>
      </c>
      <c r="C174" s="49">
        <v>2737.31</v>
      </c>
      <c r="D174" s="49">
        <v>5500</v>
      </c>
      <c r="E174" s="49">
        <v>1703.37</v>
      </c>
      <c r="F174" s="93">
        <v>62.23</v>
      </c>
      <c r="G174" s="95">
        <f t="shared" si="1"/>
        <v>0.30970363636363635</v>
      </c>
    </row>
    <row r="175" spans="2:7" x14ac:dyDescent="0.25">
      <c r="B175" s="33" t="s">
        <v>665</v>
      </c>
      <c r="C175" s="49">
        <v>1637.84</v>
      </c>
      <c r="D175" s="49">
        <v>25400</v>
      </c>
      <c r="E175" s="49">
        <v>30693.14</v>
      </c>
      <c r="F175" s="93">
        <v>1874</v>
      </c>
      <c r="G175" s="95">
        <f t="shared" ref="G175:G204" si="2">E175/D175</f>
        <v>1.2083913385826772</v>
      </c>
    </row>
    <row r="176" spans="2:7" x14ac:dyDescent="0.25">
      <c r="B176" s="31" t="s">
        <v>703</v>
      </c>
      <c r="C176" s="48" t="s">
        <v>6</v>
      </c>
      <c r="D176" s="48">
        <v>15269.49</v>
      </c>
      <c r="E176" s="48">
        <v>15269.49</v>
      </c>
      <c r="F176" s="94">
        <v>0</v>
      </c>
      <c r="G176" s="96">
        <f t="shared" si="2"/>
        <v>1</v>
      </c>
    </row>
    <row r="177" spans="2:7" x14ac:dyDescent="0.25">
      <c r="B177" s="33" t="s">
        <v>704</v>
      </c>
      <c r="C177" s="49" t="s">
        <v>6</v>
      </c>
      <c r="D177" s="49">
        <v>15269.49</v>
      </c>
      <c r="E177" s="49">
        <v>15269.49</v>
      </c>
      <c r="F177" s="93">
        <v>0</v>
      </c>
      <c r="G177" s="95">
        <f t="shared" si="2"/>
        <v>1</v>
      </c>
    </row>
    <row r="178" spans="2:7" x14ac:dyDescent="0.25">
      <c r="B178" s="31" t="s">
        <v>114</v>
      </c>
      <c r="C178" s="48" t="s">
        <v>6</v>
      </c>
      <c r="D178" s="48">
        <v>22000</v>
      </c>
      <c r="E178" s="48">
        <v>9187.49</v>
      </c>
      <c r="F178" s="94">
        <v>0</v>
      </c>
      <c r="G178" s="96">
        <f t="shared" si="2"/>
        <v>0.4176131818181818</v>
      </c>
    </row>
    <row r="179" spans="2:7" ht="26.4" x14ac:dyDescent="0.25">
      <c r="B179" s="33" t="s">
        <v>596</v>
      </c>
      <c r="C179" s="49" t="s">
        <v>6</v>
      </c>
      <c r="D179" s="49">
        <v>22000</v>
      </c>
      <c r="E179" s="49">
        <v>9187.49</v>
      </c>
      <c r="F179" s="93">
        <v>0</v>
      </c>
      <c r="G179" s="95">
        <f t="shared" si="2"/>
        <v>0.4176131818181818</v>
      </c>
    </row>
    <row r="180" spans="2:7" x14ac:dyDescent="0.3">
      <c r="B180" s="30" t="s">
        <v>115</v>
      </c>
      <c r="C180" s="47">
        <v>649447.01</v>
      </c>
      <c r="D180" s="47">
        <v>7487098.3200000003</v>
      </c>
      <c r="E180" s="47">
        <v>453210.58</v>
      </c>
      <c r="F180" s="91">
        <f>E180/C180</f>
        <v>0.6978407368447197</v>
      </c>
      <c r="G180" s="91">
        <f t="shared" si="2"/>
        <v>6.0532206287361806E-2</v>
      </c>
    </row>
    <row r="181" spans="2:7" x14ac:dyDescent="0.25">
      <c r="B181" s="31" t="s">
        <v>116</v>
      </c>
      <c r="C181" s="48">
        <v>102831.79</v>
      </c>
      <c r="D181" s="48">
        <v>716500</v>
      </c>
      <c r="E181" s="48">
        <v>137680</v>
      </c>
      <c r="F181" s="94">
        <v>133.88999999999999</v>
      </c>
      <c r="G181" s="96">
        <f t="shared" si="2"/>
        <v>0.19215631542219122</v>
      </c>
    </row>
    <row r="182" spans="2:7" x14ac:dyDescent="0.25">
      <c r="B182" s="31" t="s">
        <v>117</v>
      </c>
      <c r="C182" s="48">
        <v>102831.79</v>
      </c>
      <c r="D182" s="48">
        <v>715000</v>
      </c>
      <c r="E182" s="48">
        <v>137680</v>
      </c>
      <c r="F182" s="94">
        <v>133.88999999999999</v>
      </c>
      <c r="G182" s="96">
        <f t="shared" si="2"/>
        <v>0.19255944055944055</v>
      </c>
    </row>
    <row r="183" spans="2:7" x14ac:dyDescent="0.25">
      <c r="B183" s="33" t="s">
        <v>118</v>
      </c>
      <c r="C183" s="49">
        <v>102831.79</v>
      </c>
      <c r="D183" s="49">
        <v>715000</v>
      </c>
      <c r="E183" s="49">
        <v>137680</v>
      </c>
      <c r="F183" s="93">
        <v>133.88999999999999</v>
      </c>
      <c r="G183" s="95">
        <f t="shared" si="2"/>
        <v>0.19255944055944055</v>
      </c>
    </row>
    <row r="184" spans="2:7" x14ac:dyDescent="0.25">
      <c r="B184" s="31" t="s">
        <v>119</v>
      </c>
      <c r="C184" s="48">
        <v>234759.8</v>
      </c>
      <c r="D184" s="48">
        <v>3051257.62</v>
      </c>
      <c r="E184" s="48">
        <v>168588.47</v>
      </c>
      <c r="F184" s="94">
        <v>71.81</v>
      </c>
      <c r="G184" s="96">
        <f t="shared" si="2"/>
        <v>5.5252125843113828E-2</v>
      </c>
    </row>
    <row r="185" spans="2:7" x14ac:dyDescent="0.25">
      <c r="B185" s="31" t="s">
        <v>120</v>
      </c>
      <c r="C185" s="48">
        <v>110963.61</v>
      </c>
      <c r="D185" s="48">
        <v>2434280</v>
      </c>
      <c r="E185" s="48">
        <v>73778.7</v>
      </c>
      <c r="F185" s="94">
        <v>66.489999999999995</v>
      </c>
      <c r="G185" s="96">
        <f t="shared" si="2"/>
        <v>3.0308222554513039E-2</v>
      </c>
    </row>
    <row r="186" spans="2:7" x14ac:dyDescent="0.25">
      <c r="B186" s="33" t="s">
        <v>121</v>
      </c>
      <c r="C186" s="49">
        <v>22761.96</v>
      </c>
      <c r="D186" s="49">
        <v>1184500</v>
      </c>
      <c r="E186" s="49" t="s">
        <v>6</v>
      </c>
      <c r="F186" s="93">
        <v>0</v>
      </c>
      <c r="G186" s="95"/>
    </row>
    <row r="187" spans="2:7" x14ac:dyDescent="0.25">
      <c r="B187" s="33" t="s">
        <v>552</v>
      </c>
      <c r="C187" s="49">
        <v>18327.77</v>
      </c>
      <c r="D187" s="49">
        <v>300780</v>
      </c>
      <c r="E187" s="49">
        <v>3936.89</v>
      </c>
      <c r="F187" s="93">
        <v>21.48</v>
      </c>
      <c r="G187" s="95">
        <f t="shared" si="2"/>
        <v>1.3088935434536871E-2</v>
      </c>
    </row>
    <row r="188" spans="2:7" x14ac:dyDescent="0.25">
      <c r="B188" s="33" t="s">
        <v>122</v>
      </c>
      <c r="C188" s="49">
        <v>69873.87</v>
      </c>
      <c r="D188" s="49">
        <v>949000</v>
      </c>
      <c r="E188" s="49">
        <v>69841.81</v>
      </c>
      <c r="F188" s="93">
        <v>99.95</v>
      </c>
      <c r="G188" s="95">
        <f t="shared" si="2"/>
        <v>7.3595163329820856E-2</v>
      </c>
    </row>
    <row r="189" spans="2:7" x14ac:dyDescent="0.25">
      <c r="B189" s="31" t="s">
        <v>123</v>
      </c>
      <c r="C189" s="48">
        <v>114747.82</v>
      </c>
      <c r="D189" s="48">
        <v>574277.62</v>
      </c>
      <c r="E189" s="48">
        <v>81733.14</v>
      </c>
      <c r="F189" s="94">
        <v>71.23</v>
      </c>
      <c r="G189" s="96">
        <f t="shared" si="2"/>
        <v>0.14232339404067321</v>
      </c>
    </row>
    <row r="190" spans="2:7" x14ac:dyDescent="0.25">
      <c r="B190" s="33" t="s">
        <v>124</v>
      </c>
      <c r="C190" s="49">
        <v>101671.65</v>
      </c>
      <c r="D190" s="49">
        <v>390060</v>
      </c>
      <c r="E190" s="49">
        <v>3926.56</v>
      </c>
      <c r="F190" s="93">
        <v>3.86</v>
      </c>
      <c r="G190" s="95">
        <f t="shared" si="2"/>
        <v>1.0066553863508179E-2</v>
      </c>
    </row>
    <row r="191" spans="2:7" x14ac:dyDescent="0.25">
      <c r="B191" s="33" t="s">
        <v>597</v>
      </c>
      <c r="C191" s="49" t="s">
        <v>6</v>
      </c>
      <c r="D191" s="49">
        <v>5870</v>
      </c>
      <c r="E191" s="49">
        <v>5870</v>
      </c>
      <c r="F191" s="93">
        <v>0</v>
      </c>
      <c r="G191" s="95">
        <f t="shared" si="2"/>
        <v>1</v>
      </c>
    </row>
    <row r="192" spans="2:7" x14ac:dyDescent="0.25">
      <c r="B192" s="33" t="s">
        <v>125</v>
      </c>
      <c r="C192" s="49">
        <v>690.16</v>
      </c>
      <c r="D192" s="49">
        <v>2500</v>
      </c>
      <c r="E192" s="49">
        <v>0</v>
      </c>
      <c r="F192" s="93">
        <v>0</v>
      </c>
      <c r="G192" s="95">
        <f t="shared" si="2"/>
        <v>0</v>
      </c>
    </row>
    <row r="193" spans="2:7" x14ac:dyDescent="0.25">
      <c r="B193" s="33" t="s">
        <v>126</v>
      </c>
      <c r="C193" s="49">
        <v>12386</v>
      </c>
      <c r="D193" s="49">
        <v>175847.62</v>
      </c>
      <c r="E193" s="49">
        <v>71936.58</v>
      </c>
      <c r="F193" s="93">
        <v>580.79</v>
      </c>
      <c r="G193" s="95">
        <f t="shared" si="2"/>
        <v>0.40908475190053756</v>
      </c>
    </row>
    <row r="194" spans="2:7" x14ac:dyDescent="0.25">
      <c r="B194" s="31" t="s">
        <v>127</v>
      </c>
      <c r="C194" s="48">
        <v>1798.39</v>
      </c>
      <c r="D194" s="48">
        <v>4000</v>
      </c>
      <c r="E194" s="48">
        <v>4110.45</v>
      </c>
      <c r="F194" s="94">
        <v>228.56</v>
      </c>
      <c r="G194" s="96">
        <f t="shared" si="2"/>
        <v>1.0276125</v>
      </c>
    </row>
    <row r="195" spans="2:7" x14ac:dyDescent="0.25">
      <c r="B195" s="33" t="s">
        <v>128</v>
      </c>
      <c r="C195" s="49">
        <v>471.17</v>
      </c>
      <c r="D195" s="49">
        <v>2500</v>
      </c>
      <c r="E195" s="49">
        <v>2153.25</v>
      </c>
      <c r="F195" s="93">
        <v>457</v>
      </c>
      <c r="G195" s="95">
        <f t="shared" si="2"/>
        <v>0.86129999999999995</v>
      </c>
    </row>
    <row r="196" spans="2:7" x14ac:dyDescent="0.25">
      <c r="B196" s="33" t="s">
        <v>129</v>
      </c>
      <c r="C196" s="49">
        <v>1327.23</v>
      </c>
      <c r="D196" s="49">
        <v>1500</v>
      </c>
      <c r="E196" s="49">
        <v>1957.2</v>
      </c>
      <c r="F196" s="93">
        <v>147.47</v>
      </c>
      <c r="G196" s="95">
        <f t="shared" si="2"/>
        <v>1.3048</v>
      </c>
    </row>
    <row r="197" spans="2:7" x14ac:dyDescent="0.25">
      <c r="B197" s="31" t="s">
        <v>130</v>
      </c>
      <c r="C197" s="48">
        <v>7249.98</v>
      </c>
      <c r="D197" s="48">
        <v>27300</v>
      </c>
      <c r="E197" s="48">
        <v>8966.18</v>
      </c>
      <c r="F197" s="94">
        <v>123.67</v>
      </c>
      <c r="G197" s="96">
        <f t="shared" si="2"/>
        <v>0.32843150183150183</v>
      </c>
    </row>
    <row r="198" spans="2:7" x14ac:dyDescent="0.25">
      <c r="B198" s="33" t="s">
        <v>705</v>
      </c>
      <c r="C198" s="49" t="s">
        <v>6</v>
      </c>
      <c r="D198" s="49">
        <v>800</v>
      </c>
      <c r="E198" s="49">
        <v>525</v>
      </c>
      <c r="F198" s="93">
        <v>0</v>
      </c>
      <c r="G198" s="95">
        <f t="shared" si="2"/>
        <v>0.65625</v>
      </c>
    </row>
    <row r="199" spans="2:7" x14ac:dyDescent="0.25">
      <c r="B199" s="33" t="s">
        <v>131</v>
      </c>
      <c r="C199" s="49">
        <v>7249.98</v>
      </c>
      <c r="D199" s="49">
        <v>26500</v>
      </c>
      <c r="E199" s="49">
        <v>8441.18</v>
      </c>
      <c r="F199" s="93">
        <v>116.43</v>
      </c>
      <c r="G199" s="95">
        <f t="shared" si="2"/>
        <v>0.31853509433962263</v>
      </c>
    </row>
    <row r="200" spans="2:7" x14ac:dyDescent="0.25">
      <c r="B200" s="31" t="s">
        <v>132</v>
      </c>
      <c r="C200" s="48">
        <v>311855.40999999997</v>
      </c>
      <c r="D200" s="48">
        <v>3719340.7</v>
      </c>
      <c r="E200" s="48">
        <v>146942.10999999999</v>
      </c>
      <c r="F200" s="94">
        <v>47.12</v>
      </c>
      <c r="G200" s="96">
        <f t="shared" si="2"/>
        <v>3.9507569177515786E-2</v>
      </c>
    </row>
    <row r="201" spans="2:7" x14ac:dyDescent="0.25">
      <c r="B201" s="31" t="s">
        <v>133</v>
      </c>
      <c r="C201" s="48">
        <v>308060.74</v>
      </c>
      <c r="D201" s="48">
        <v>3624390.7</v>
      </c>
      <c r="E201" s="48">
        <v>146323.93</v>
      </c>
      <c r="F201" s="94">
        <v>47.5</v>
      </c>
      <c r="G201" s="96">
        <f t="shared" si="2"/>
        <v>4.037200790742565E-2</v>
      </c>
    </row>
    <row r="202" spans="2:7" x14ac:dyDescent="0.25">
      <c r="B202" s="33" t="s">
        <v>134</v>
      </c>
      <c r="C202" s="49">
        <v>308060.74</v>
      </c>
      <c r="D202" s="49">
        <v>3624390.7</v>
      </c>
      <c r="E202" s="49">
        <v>146323.93</v>
      </c>
      <c r="F202" s="93">
        <v>47.5</v>
      </c>
      <c r="G202" s="95">
        <f t="shared" si="2"/>
        <v>4.037200790742565E-2</v>
      </c>
    </row>
    <row r="203" spans="2:7" x14ac:dyDescent="0.25">
      <c r="B203" s="31" t="s">
        <v>553</v>
      </c>
      <c r="C203" s="48">
        <v>3794.67</v>
      </c>
      <c r="D203" s="48">
        <v>94950</v>
      </c>
      <c r="E203" s="48">
        <v>618.17999999999995</v>
      </c>
      <c r="F203" s="94">
        <v>16.29</v>
      </c>
      <c r="G203" s="96">
        <f t="shared" si="2"/>
        <v>6.5105845181674558E-3</v>
      </c>
    </row>
    <row r="204" spans="2:7" x14ac:dyDescent="0.25">
      <c r="B204" s="33" t="s">
        <v>598</v>
      </c>
      <c r="C204" s="49">
        <v>3794.67</v>
      </c>
      <c r="D204" s="49">
        <v>94950</v>
      </c>
      <c r="E204" s="49">
        <v>618.17999999999995</v>
      </c>
      <c r="F204" s="93">
        <v>16.29</v>
      </c>
      <c r="G204" s="95">
        <f t="shared" si="2"/>
        <v>6.5105845181674558E-3</v>
      </c>
    </row>
    <row r="207" spans="2:7" ht="15.6" x14ac:dyDescent="0.3">
      <c r="B207" s="118" t="s">
        <v>706</v>
      </c>
      <c r="C207" s="118"/>
      <c r="D207" s="118"/>
      <c r="E207" s="118"/>
      <c r="F207" s="118"/>
      <c r="G207" s="118"/>
    </row>
    <row r="208" spans="2:7" ht="15.6" x14ac:dyDescent="0.3">
      <c r="B208" s="80"/>
      <c r="C208" s="80"/>
      <c r="D208" s="43"/>
      <c r="E208" s="43"/>
    </row>
    <row r="209" spans="2:7" ht="26.4" x14ac:dyDescent="0.3">
      <c r="B209" s="81" t="s">
        <v>0</v>
      </c>
      <c r="C209" s="20" t="s">
        <v>658</v>
      </c>
      <c r="D209" s="20" t="s">
        <v>735</v>
      </c>
      <c r="E209" s="20" t="s">
        <v>699</v>
      </c>
      <c r="F209" s="20" t="s">
        <v>809</v>
      </c>
      <c r="G209" s="20" t="s">
        <v>808</v>
      </c>
    </row>
    <row r="210" spans="2:7" x14ac:dyDescent="0.3">
      <c r="B210" s="28" t="s">
        <v>151</v>
      </c>
      <c r="C210" s="42" t="s">
        <v>135</v>
      </c>
      <c r="D210" s="42" t="s">
        <v>136</v>
      </c>
      <c r="E210" s="42" t="s">
        <v>137</v>
      </c>
      <c r="F210" s="42">
        <v>4</v>
      </c>
      <c r="G210" s="42">
        <v>5</v>
      </c>
    </row>
    <row r="211" spans="2:7" x14ac:dyDescent="0.25">
      <c r="B211" s="35" t="s">
        <v>629</v>
      </c>
      <c r="C211" s="51">
        <v>3901110.73</v>
      </c>
      <c r="D211" s="51">
        <v>13773865.77</v>
      </c>
      <c r="E211" s="51">
        <v>4248238.7300000004</v>
      </c>
      <c r="F211" s="97">
        <v>108.9</v>
      </c>
      <c r="G211" s="97">
        <v>30.84</v>
      </c>
    </row>
    <row r="212" spans="2:7" x14ac:dyDescent="0.25">
      <c r="B212" s="30" t="s">
        <v>152</v>
      </c>
      <c r="C212" s="52">
        <v>2638997.69</v>
      </c>
      <c r="D212" s="52">
        <v>6227082.9299999997</v>
      </c>
      <c r="E212" s="52">
        <v>2958366.75</v>
      </c>
      <c r="F212" s="98">
        <v>112.1</v>
      </c>
      <c r="G212" s="98">
        <v>47.51</v>
      </c>
    </row>
    <row r="213" spans="2:7" x14ac:dyDescent="0.25">
      <c r="B213" s="6" t="s">
        <v>153</v>
      </c>
      <c r="C213" s="44">
        <v>2638997.69</v>
      </c>
      <c r="D213" s="44">
        <v>6227082.9299999997</v>
      </c>
      <c r="E213" s="44">
        <v>2958366.75</v>
      </c>
      <c r="F213" s="99">
        <v>112.1</v>
      </c>
      <c r="G213" s="99">
        <v>47.51</v>
      </c>
    </row>
    <row r="214" spans="2:7" x14ac:dyDescent="0.25">
      <c r="B214" s="30" t="s">
        <v>154</v>
      </c>
      <c r="C214" s="52">
        <v>4141.22</v>
      </c>
      <c r="D214" s="52">
        <v>2701</v>
      </c>
      <c r="E214" s="52">
        <v>876.15</v>
      </c>
      <c r="F214" s="98">
        <v>21.16</v>
      </c>
      <c r="G214" s="98">
        <v>32.44</v>
      </c>
    </row>
    <row r="215" spans="2:7" x14ac:dyDescent="0.25">
      <c r="B215" s="6" t="s">
        <v>155</v>
      </c>
      <c r="C215" s="44">
        <v>4141.22</v>
      </c>
      <c r="D215" s="44">
        <v>2701</v>
      </c>
      <c r="E215" s="44">
        <v>876.15</v>
      </c>
      <c r="F215" s="99">
        <v>21.16</v>
      </c>
      <c r="G215" s="99">
        <v>32.44</v>
      </c>
    </row>
    <row r="216" spans="2:7" x14ac:dyDescent="0.25">
      <c r="B216" s="6" t="s">
        <v>630</v>
      </c>
      <c r="C216" s="44">
        <v>4141.22</v>
      </c>
      <c r="D216" s="44">
        <v>2701</v>
      </c>
      <c r="E216" s="44">
        <v>876.15</v>
      </c>
      <c r="F216" s="99">
        <v>21.16</v>
      </c>
      <c r="G216" s="99">
        <v>32.44</v>
      </c>
    </row>
    <row r="217" spans="2:7" x14ac:dyDescent="0.25">
      <c r="B217" s="30" t="s">
        <v>156</v>
      </c>
      <c r="C217" s="52">
        <v>804089.22</v>
      </c>
      <c r="D217" s="52">
        <v>1656100</v>
      </c>
      <c r="E217" s="52">
        <v>1034085.63</v>
      </c>
      <c r="F217" s="98">
        <v>128.6</v>
      </c>
      <c r="G217" s="98">
        <v>62.44</v>
      </c>
    </row>
    <row r="218" spans="2:7" x14ac:dyDescent="0.25">
      <c r="B218" s="6" t="s">
        <v>157</v>
      </c>
      <c r="C218" s="44">
        <v>804089.22</v>
      </c>
      <c r="D218" s="44">
        <v>1656100</v>
      </c>
      <c r="E218" s="44">
        <v>1034085.63</v>
      </c>
      <c r="F218" s="99">
        <v>128.6</v>
      </c>
      <c r="G218" s="99">
        <v>62.44</v>
      </c>
    </row>
    <row r="219" spans="2:7" x14ac:dyDescent="0.25">
      <c r="B219" s="6" t="s">
        <v>631</v>
      </c>
      <c r="C219" s="44">
        <v>585106.23</v>
      </c>
      <c r="D219" s="44">
        <v>1212500</v>
      </c>
      <c r="E219" s="44">
        <v>810570.37</v>
      </c>
      <c r="F219" s="99">
        <v>138.53</v>
      </c>
      <c r="G219" s="99">
        <v>66.849999999999994</v>
      </c>
    </row>
    <row r="220" spans="2:7" x14ac:dyDescent="0.25">
      <c r="B220" s="6" t="s">
        <v>632</v>
      </c>
      <c r="C220" s="44">
        <v>218983</v>
      </c>
      <c r="D220" s="44">
        <v>443600</v>
      </c>
      <c r="E220" s="44">
        <v>223515.26</v>
      </c>
      <c r="F220" s="99">
        <v>102.07</v>
      </c>
      <c r="G220" s="99">
        <v>50.39</v>
      </c>
    </row>
    <row r="221" spans="2:7" x14ac:dyDescent="0.25">
      <c r="B221" s="30" t="s">
        <v>158</v>
      </c>
      <c r="C221" s="52">
        <v>400764.28</v>
      </c>
      <c r="D221" s="52">
        <v>4152115.8</v>
      </c>
      <c r="E221" s="52">
        <v>189136.46</v>
      </c>
      <c r="F221" s="98">
        <v>47.19</v>
      </c>
      <c r="G221" s="98">
        <v>4.5599999999999996</v>
      </c>
    </row>
    <row r="222" spans="2:7" x14ac:dyDescent="0.25">
      <c r="B222" s="6" t="s">
        <v>666</v>
      </c>
      <c r="C222" s="44">
        <v>9873.5499999999993</v>
      </c>
      <c r="D222" s="44">
        <v>600000</v>
      </c>
      <c r="E222" s="44" t="s">
        <v>6</v>
      </c>
      <c r="F222" s="99">
        <v>0</v>
      </c>
      <c r="G222" s="99">
        <v>0</v>
      </c>
    </row>
    <row r="223" spans="2:7" x14ac:dyDescent="0.25">
      <c r="B223" s="6" t="s">
        <v>159</v>
      </c>
      <c r="C223" s="44" t="s">
        <v>6</v>
      </c>
      <c r="D223" s="44">
        <v>163000</v>
      </c>
      <c r="E223" s="44" t="s">
        <v>6</v>
      </c>
      <c r="F223" s="99">
        <v>0</v>
      </c>
      <c r="G223" s="99">
        <v>0</v>
      </c>
    </row>
    <row r="224" spans="2:7" x14ac:dyDescent="0.25">
      <c r="B224" s="6" t="s">
        <v>160</v>
      </c>
      <c r="C224" s="44" t="s">
        <v>6</v>
      </c>
      <c r="D224" s="44">
        <v>848817.75</v>
      </c>
      <c r="E224" s="44" t="s">
        <v>6</v>
      </c>
      <c r="F224" s="99">
        <v>0</v>
      </c>
      <c r="G224" s="99">
        <v>0</v>
      </c>
    </row>
    <row r="225" spans="2:7" ht="26.4" x14ac:dyDescent="0.25">
      <c r="B225" s="6" t="s">
        <v>667</v>
      </c>
      <c r="C225" s="44" t="s">
        <v>6</v>
      </c>
      <c r="D225" s="44">
        <v>66591.33</v>
      </c>
      <c r="E225" s="44" t="s">
        <v>6</v>
      </c>
      <c r="F225" s="99">
        <v>0</v>
      </c>
      <c r="G225" s="99">
        <v>0</v>
      </c>
    </row>
    <row r="226" spans="2:7" x14ac:dyDescent="0.25">
      <c r="B226" s="6" t="s">
        <v>707</v>
      </c>
      <c r="C226" s="44" t="s">
        <v>6</v>
      </c>
      <c r="D226" s="44">
        <v>13624.41</v>
      </c>
      <c r="E226" s="44" t="s">
        <v>6</v>
      </c>
      <c r="F226" s="99">
        <v>0</v>
      </c>
      <c r="G226" s="99">
        <v>0</v>
      </c>
    </row>
    <row r="227" spans="2:7" x14ac:dyDescent="0.25">
      <c r="B227" s="6" t="s">
        <v>708</v>
      </c>
      <c r="C227" s="44" t="s">
        <v>6</v>
      </c>
      <c r="D227" s="44">
        <v>252302.01</v>
      </c>
      <c r="E227" s="44" t="s">
        <v>6</v>
      </c>
      <c r="F227" s="99">
        <v>0</v>
      </c>
      <c r="G227" s="99">
        <v>0</v>
      </c>
    </row>
    <row r="228" spans="2:7" x14ac:dyDescent="0.25">
      <c r="B228" s="6" t="s">
        <v>161</v>
      </c>
      <c r="C228" s="44">
        <v>22893.41</v>
      </c>
      <c r="D228" s="44">
        <v>44361.62</v>
      </c>
      <c r="E228" s="44">
        <v>24313.95</v>
      </c>
      <c r="F228" s="99">
        <v>106.21</v>
      </c>
      <c r="G228" s="99">
        <v>54.81</v>
      </c>
    </row>
    <row r="229" spans="2:7" x14ac:dyDescent="0.25">
      <c r="B229" s="6" t="s">
        <v>633</v>
      </c>
      <c r="C229" s="44" t="s">
        <v>6</v>
      </c>
      <c r="D229" s="44">
        <v>19131</v>
      </c>
      <c r="E229" s="44">
        <v>5581.48</v>
      </c>
      <c r="F229" s="99">
        <v>0</v>
      </c>
      <c r="G229" s="99">
        <v>29.18</v>
      </c>
    </row>
    <row r="230" spans="2:7" x14ac:dyDescent="0.25">
      <c r="B230" s="6" t="s">
        <v>634</v>
      </c>
      <c r="C230" s="44">
        <v>8657.91</v>
      </c>
      <c r="D230" s="44">
        <v>11361.92</v>
      </c>
      <c r="E230" s="44">
        <v>6559.57</v>
      </c>
      <c r="F230" s="99">
        <v>75.760000000000005</v>
      </c>
      <c r="G230" s="99">
        <v>57.73</v>
      </c>
    </row>
    <row r="231" spans="2:7" ht="26.4" x14ac:dyDescent="0.25">
      <c r="B231" s="6" t="s">
        <v>709</v>
      </c>
      <c r="C231" s="44" t="s">
        <v>6</v>
      </c>
      <c r="D231" s="44">
        <v>13868.7</v>
      </c>
      <c r="E231" s="44">
        <v>1847.9</v>
      </c>
      <c r="F231" s="99">
        <v>0</v>
      </c>
      <c r="G231" s="99">
        <v>13.32</v>
      </c>
    </row>
    <row r="232" spans="2:7" x14ac:dyDescent="0.25">
      <c r="B232" s="6" t="s">
        <v>554</v>
      </c>
      <c r="C232" s="44">
        <v>116925.71</v>
      </c>
      <c r="D232" s="44">
        <v>1912902.41</v>
      </c>
      <c r="E232" s="44" t="s">
        <v>6</v>
      </c>
      <c r="F232" s="99">
        <v>0</v>
      </c>
      <c r="G232" s="99">
        <v>0</v>
      </c>
    </row>
    <row r="233" spans="2:7" x14ac:dyDescent="0.25">
      <c r="B233" s="6" t="s">
        <v>635</v>
      </c>
      <c r="C233" s="44">
        <v>116925.71</v>
      </c>
      <c r="D233" s="44">
        <v>15652.41</v>
      </c>
      <c r="E233" s="44" t="s">
        <v>6</v>
      </c>
      <c r="F233" s="99">
        <v>0</v>
      </c>
      <c r="G233" s="99">
        <v>0</v>
      </c>
    </row>
    <row r="234" spans="2:7" ht="26.4" x14ac:dyDescent="0.25">
      <c r="B234" s="6" t="s">
        <v>710</v>
      </c>
      <c r="C234" s="44" t="s">
        <v>6</v>
      </c>
      <c r="D234" s="44">
        <v>1060000</v>
      </c>
      <c r="E234" s="44" t="s">
        <v>6</v>
      </c>
      <c r="F234" s="99">
        <v>0</v>
      </c>
      <c r="G234" s="99">
        <v>0</v>
      </c>
    </row>
    <row r="235" spans="2:7" x14ac:dyDescent="0.25">
      <c r="B235" s="6" t="s">
        <v>711</v>
      </c>
      <c r="C235" s="44" t="s">
        <v>6</v>
      </c>
      <c r="D235" s="44">
        <v>837250</v>
      </c>
      <c r="E235" s="44" t="s">
        <v>6</v>
      </c>
      <c r="F235" s="99">
        <v>0</v>
      </c>
      <c r="G235" s="99">
        <v>0</v>
      </c>
    </row>
    <row r="236" spans="2:7" x14ac:dyDescent="0.25">
      <c r="B236" s="6" t="s">
        <v>162</v>
      </c>
      <c r="C236" s="44">
        <v>247885.42</v>
      </c>
      <c r="D236" s="44">
        <v>320139.45</v>
      </c>
      <c r="E236" s="44">
        <v>160461.38</v>
      </c>
      <c r="F236" s="99">
        <v>64.73</v>
      </c>
      <c r="G236" s="99">
        <v>50.12</v>
      </c>
    </row>
    <row r="237" spans="2:7" x14ac:dyDescent="0.25">
      <c r="B237" s="6" t="s">
        <v>636</v>
      </c>
      <c r="C237" s="44">
        <v>201461.26</v>
      </c>
      <c r="D237" s="44">
        <v>81190.77</v>
      </c>
      <c r="E237" s="44">
        <v>81190.77</v>
      </c>
      <c r="F237" s="99">
        <v>40.299999999999997</v>
      </c>
      <c r="G237" s="99">
        <v>100</v>
      </c>
    </row>
    <row r="238" spans="2:7" x14ac:dyDescent="0.25">
      <c r="B238" s="6" t="s">
        <v>637</v>
      </c>
      <c r="C238" s="44" t="s">
        <v>6</v>
      </c>
      <c r="D238" s="44">
        <v>99440.19</v>
      </c>
      <c r="E238" s="44">
        <v>31628.35</v>
      </c>
      <c r="F238" s="99">
        <v>0</v>
      </c>
      <c r="G238" s="99">
        <v>31.81</v>
      </c>
    </row>
    <row r="239" spans="2:7" x14ac:dyDescent="0.25">
      <c r="B239" s="6" t="s">
        <v>638</v>
      </c>
      <c r="C239" s="44">
        <v>4560.74</v>
      </c>
      <c r="D239" s="44">
        <v>43226.79</v>
      </c>
      <c r="E239" s="44">
        <v>37170.879999999997</v>
      </c>
      <c r="F239" s="99">
        <v>815.02</v>
      </c>
      <c r="G239" s="99">
        <v>85.99</v>
      </c>
    </row>
    <row r="240" spans="2:7" x14ac:dyDescent="0.25">
      <c r="B240" s="6" t="s">
        <v>668</v>
      </c>
      <c r="C240" s="44">
        <v>41863.43</v>
      </c>
      <c r="D240" s="44">
        <v>17737.41</v>
      </c>
      <c r="E240" s="44" t="s">
        <v>6</v>
      </c>
      <c r="F240" s="99">
        <v>0</v>
      </c>
      <c r="G240" s="99">
        <v>0</v>
      </c>
    </row>
    <row r="241" spans="2:7" x14ac:dyDescent="0.25">
      <c r="B241" s="6" t="s">
        <v>712</v>
      </c>
      <c r="C241" s="44" t="s">
        <v>6</v>
      </c>
      <c r="D241" s="44">
        <v>78544.289999999994</v>
      </c>
      <c r="E241" s="44">
        <v>10471.379999999999</v>
      </c>
      <c r="F241" s="99">
        <v>0</v>
      </c>
      <c r="G241" s="99">
        <v>13.33</v>
      </c>
    </row>
    <row r="242" spans="2:7" x14ac:dyDescent="0.25">
      <c r="B242" s="6" t="s">
        <v>163</v>
      </c>
      <c r="C242" s="44">
        <v>3186.19</v>
      </c>
      <c r="D242" s="44">
        <v>7650</v>
      </c>
      <c r="E242" s="44">
        <v>4361.13</v>
      </c>
      <c r="F242" s="99">
        <v>136.88</v>
      </c>
      <c r="G242" s="99">
        <v>57.01</v>
      </c>
    </row>
    <row r="243" spans="2:7" ht="26.4" x14ac:dyDescent="0.25">
      <c r="B243" s="6" t="s">
        <v>639</v>
      </c>
      <c r="C243" s="44" t="s">
        <v>6</v>
      </c>
      <c r="D243" s="44">
        <v>255244.57</v>
      </c>
      <c r="E243" s="44" t="s">
        <v>6</v>
      </c>
      <c r="F243" s="99">
        <v>0</v>
      </c>
      <c r="G243" s="99">
        <v>0</v>
      </c>
    </row>
    <row r="244" spans="2:7" x14ac:dyDescent="0.25">
      <c r="B244" s="30" t="s">
        <v>164</v>
      </c>
      <c r="C244" s="52" t="s">
        <v>6</v>
      </c>
      <c r="D244" s="52">
        <v>700</v>
      </c>
      <c r="E244" s="52" t="s">
        <v>6</v>
      </c>
      <c r="F244" s="98">
        <v>0</v>
      </c>
      <c r="G244" s="98">
        <v>0</v>
      </c>
    </row>
    <row r="245" spans="2:7" x14ac:dyDescent="0.25">
      <c r="B245" s="6" t="s">
        <v>165</v>
      </c>
      <c r="C245" s="44" t="s">
        <v>6</v>
      </c>
      <c r="D245" s="44">
        <v>700</v>
      </c>
      <c r="E245" s="44" t="s">
        <v>6</v>
      </c>
      <c r="F245" s="99">
        <v>0</v>
      </c>
      <c r="G245" s="99">
        <v>0</v>
      </c>
    </row>
    <row r="246" spans="2:7" ht="26.4" x14ac:dyDescent="0.25">
      <c r="B246" s="30" t="s">
        <v>640</v>
      </c>
      <c r="C246" s="52">
        <v>53118.31</v>
      </c>
      <c r="D246" s="52">
        <v>1735166.04</v>
      </c>
      <c r="E246" s="52">
        <v>65773.740000000005</v>
      </c>
      <c r="F246" s="98">
        <v>123.82</v>
      </c>
      <c r="G246" s="98">
        <v>3.79</v>
      </c>
    </row>
    <row r="247" spans="2:7" x14ac:dyDescent="0.25">
      <c r="B247" s="6" t="s">
        <v>641</v>
      </c>
      <c r="C247" s="44">
        <v>53118.31</v>
      </c>
      <c r="D247" s="44">
        <v>1735166.04</v>
      </c>
      <c r="E247" s="44">
        <v>65773.740000000005</v>
      </c>
      <c r="F247" s="99">
        <v>123.82</v>
      </c>
      <c r="G247" s="99">
        <v>3.79</v>
      </c>
    </row>
    <row r="248" spans="2:7" x14ac:dyDescent="0.25">
      <c r="B248" s="35" t="s">
        <v>166</v>
      </c>
      <c r="C248" s="51">
        <v>3018455.3</v>
      </c>
      <c r="D248" s="51">
        <v>15836332.42</v>
      </c>
      <c r="E248" s="51">
        <v>3491527.81</v>
      </c>
      <c r="F248" s="100">
        <f>E248/C248</f>
        <v>1.1567266906354388</v>
      </c>
      <c r="G248" s="100">
        <f>E248/D248</f>
        <v>0.22047578425358666</v>
      </c>
    </row>
    <row r="249" spans="2:7" x14ac:dyDescent="0.25">
      <c r="B249" s="30" t="s">
        <v>152</v>
      </c>
      <c r="C249" s="52">
        <v>2081957.42</v>
      </c>
      <c r="D249" s="52">
        <v>6858174.2000000002</v>
      </c>
      <c r="E249" s="52">
        <v>2582901.54</v>
      </c>
      <c r="F249" s="101">
        <f t="shared" ref="F249:F281" si="3">E249/C249</f>
        <v>1.2406120870617998</v>
      </c>
      <c r="G249" s="101">
        <f t="shared" ref="G249:G283" si="4">E249/D249</f>
        <v>0.37661649655968199</v>
      </c>
    </row>
    <row r="250" spans="2:7" x14ac:dyDescent="0.25">
      <c r="B250" s="6" t="s">
        <v>153</v>
      </c>
      <c r="C250" s="44">
        <v>2081957.42</v>
      </c>
      <c r="D250" s="44">
        <v>6858174.2000000002</v>
      </c>
      <c r="E250" s="44">
        <f>2562609.39+20292.15</f>
        <v>2582901.54</v>
      </c>
      <c r="F250" s="102">
        <f t="shared" si="3"/>
        <v>1.2406120870617998</v>
      </c>
      <c r="G250" s="102">
        <f t="shared" si="4"/>
        <v>0.37661649655968199</v>
      </c>
    </row>
    <row r="251" spans="2:7" x14ac:dyDescent="0.25">
      <c r="B251" s="30" t="s">
        <v>154</v>
      </c>
      <c r="C251" s="52">
        <v>1919.6</v>
      </c>
      <c r="D251" s="52">
        <v>1481</v>
      </c>
      <c r="E251" s="52">
        <v>1371.74</v>
      </c>
      <c r="F251" s="101">
        <f t="shared" si="3"/>
        <v>0.71459679099812468</v>
      </c>
      <c r="G251" s="101">
        <f t="shared" si="4"/>
        <v>0.92622552329507091</v>
      </c>
    </row>
    <row r="252" spans="2:7" x14ac:dyDescent="0.25">
      <c r="B252" s="6" t="s">
        <v>155</v>
      </c>
      <c r="C252" s="44">
        <v>1919.6</v>
      </c>
      <c r="D252" s="44">
        <v>1481</v>
      </c>
      <c r="E252" s="44">
        <v>1371.74</v>
      </c>
      <c r="F252" s="102">
        <f t="shared" si="3"/>
        <v>0.71459679099812468</v>
      </c>
      <c r="G252" s="102">
        <f t="shared" si="4"/>
        <v>0.92622552329507091</v>
      </c>
    </row>
    <row r="253" spans="2:7" x14ac:dyDescent="0.25">
      <c r="B253" s="6" t="s">
        <v>630</v>
      </c>
      <c r="C253" s="44">
        <v>1919.6</v>
      </c>
      <c r="D253" s="44">
        <v>1481</v>
      </c>
      <c r="E253" s="44">
        <v>1371.74</v>
      </c>
      <c r="F253" s="102">
        <f t="shared" si="3"/>
        <v>0.71459679099812468</v>
      </c>
      <c r="G253" s="102">
        <f t="shared" si="4"/>
        <v>0.92622552329507091</v>
      </c>
    </row>
    <row r="254" spans="2:7" x14ac:dyDescent="0.25">
      <c r="B254" s="30" t="s">
        <v>156</v>
      </c>
      <c r="C254" s="52">
        <v>545350.6</v>
      </c>
      <c r="D254" s="52">
        <v>1954124.51</v>
      </c>
      <c r="E254" s="52">
        <v>568626.80000000005</v>
      </c>
      <c r="F254" s="101">
        <f t="shared" si="3"/>
        <v>1.042681166941047</v>
      </c>
      <c r="G254" s="101">
        <f t="shared" si="4"/>
        <v>0.29098800874259545</v>
      </c>
    </row>
    <row r="255" spans="2:7" x14ac:dyDescent="0.25">
      <c r="B255" s="6" t="s">
        <v>157</v>
      </c>
      <c r="C255" s="44">
        <v>545350.6</v>
      </c>
      <c r="D255" s="44">
        <v>1954124.51</v>
      </c>
      <c r="E255" s="44">
        <v>568626.80000000005</v>
      </c>
      <c r="F255" s="102">
        <f t="shared" si="3"/>
        <v>1.042681166941047</v>
      </c>
      <c r="G255" s="102">
        <f t="shared" si="4"/>
        <v>0.29098800874259545</v>
      </c>
    </row>
    <row r="256" spans="2:7" x14ac:dyDescent="0.25">
      <c r="B256" s="6" t="s">
        <v>631</v>
      </c>
      <c r="C256" s="44">
        <v>323417.8</v>
      </c>
      <c r="D256" s="44">
        <v>1510524.51</v>
      </c>
      <c r="E256" s="44">
        <v>316644.18</v>
      </c>
      <c r="F256" s="102">
        <f t="shared" si="3"/>
        <v>0.97905613110966683</v>
      </c>
      <c r="G256" s="102">
        <f t="shared" si="4"/>
        <v>0.20962531749981336</v>
      </c>
    </row>
    <row r="257" spans="2:7" x14ac:dyDescent="0.25">
      <c r="B257" s="6" t="s">
        <v>632</v>
      </c>
      <c r="C257" s="44">
        <v>221932.79</v>
      </c>
      <c r="D257" s="44">
        <v>443600</v>
      </c>
      <c r="E257" s="44">
        <v>251982.62</v>
      </c>
      <c r="F257" s="102">
        <f t="shared" si="3"/>
        <v>1.1354005868172972</v>
      </c>
      <c r="G257" s="102">
        <f t="shared" si="4"/>
        <v>0.56804017132551843</v>
      </c>
    </row>
    <row r="258" spans="2:7" x14ac:dyDescent="0.25">
      <c r="B258" s="30" t="s">
        <v>158</v>
      </c>
      <c r="C258" s="52">
        <v>264230.33</v>
      </c>
      <c r="D258" s="52">
        <v>2570566.14</v>
      </c>
      <c r="E258" s="52">
        <v>108637.38</v>
      </c>
      <c r="F258" s="101">
        <f t="shared" si="3"/>
        <v>0.41114651750993159</v>
      </c>
      <c r="G258" s="101">
        <f t="shared" si="4"/>
        <v>4.2262044267026719E-2</v>
      </c>
    </row>
    <row r="259" spans="2:7" x14ac:dyDescent="0.25">
      <c r="B259" s="6" t="s">
        <v>666</v>
      </c>
      <c r="C259" s="44" t="s">
        <v>6</v>
      </c>
      <c r="D259" s="44">
        <v>600000</v>
      </c>
      <c r="E259" s="44">
        <v>0</v>
      </c>
      <c r="F259" s="102"/>
      <c r="G259" s="102">
        <f t="shared" si="4"/>
        <v>0</v>
      </c>
    </row>
    <row r="260" spans="2:7" x14ac:dyDescent="0.25">
      <c r="B260" s="6" t="s">
        <v>159</v>
      </c>
      <c r="C260" s="44">
        <v>26544.560000000001</v>
      </c>
      <c r="D260" s="44">
        <v>163000</v>
      </c>
      <c r="E260" s="44" t="s">
        <v>6</v>
      </c>
      <c r="F260" s="102"/>
      <c r="G260" s="102"/>
    </row>
    <row r="261" spans="2:7" x14ac:dyDescent="0.25">
      <c r="B261" s="6" t="s">
        <v>160</v>
      </c>
      <c r="C261" s="44">
        <v>49890.36</v>
      </c>
      <c r="D261" s="44">
        <v>516300</v>
      </c>
      <c r="E261" s="44" t="s">
        <v>6</v>
      </c>
      <c r="F261" s="102"/>
      <c r="G261" s="102"/>
    </row>
    <row r="262" spans="2:7" ht="26.4" x14ac:dyDescent="0.25">
      <c r="B262" s="6" t="s">
        <v>667</v>
      </c>
      <c r="C262" s="44">
        <v>49890.36</v>
      </c>
      <c r="D262" s="44" t="s">
        <v>6</v>
      </c>
      <c r="E262" s="44" t="s">
        <v>6</v>
      </c>
      <c r="F262" s="102"/>
      <c r="G262" s="102"/>
    </row>
    <row r="263" spans="2:7" x14ac:dyDescent="0.25">
      <c r="B263" s="6" t="s">
        <v>161</v>
      </c>
      <c r="C263" s="44">
        <v>13449.99</v>
      </c>
      <c r="D263" s="44">
        <v>23390</v>
      </c>
      <c r="E263" s="44">
        <v>13610.19</v>
      </c>
      <c r="F263" s="102">
        <f t="shared" si="3"/>
        <v>1.0119107895247506</v>
      </c>
      <c r="G263" s="102">
        <f t="shared" si="4"/>
        <v>0.58188071825566479</v>
      </c>
    </row>
    <row r="264" spans="2:7" x14ac:dyDescent="0.25">
      <c r="B264" s="6" t="s">
        <v>633</v>
      </c>
      <c r="C264" s="44">
        <v>9610.39</v>
      </c>
      <c r="D264" s="44">
        <v>10127.5</v>
      </c>
      <c r="E264" s="44">
        <v>5481.84</v>
      </c>
      <c r="F264" s="102">
        <f t="shared" si="3"/>
        <v>0.5704076525510412</v>
      </c>
      <c r="G264" s="102">
        <f t="shared" si="4"/>
        <v>0.54128264626018263</v>
      </c>
    </row>
    <row r="265" spans="2:7" x14ac:dyDescent="0.25">
      <c r="B265" s="6" t="s">
        <v>634</v>
      </c>
      <c r="C265" s="44">
        <v>3839.61</v>
      </c>
      <c r="D265" s="44">
        <v>6370</v>
      </c>
      <c r="E265" s="44">
        <v>5416.46</v>
      </c>
      <c r="F265" s="102">
        <f t="shared" si="3"/>
        <v>1.4106797304934615</v>
      </c>
      <c r="G265" s="102">
        <f t="shared" si="4"/>
        <v>0.85030769230769232</v>
      </c>
    </row>
    <row r="266" spans="2:7" ht="26.4" x14ac:dyDescent="0.25">
      <c r="B266" s="6" t="s">
        <v>709</v>
      </c>
      <c r="C266" s="44" t="s">
        <v>6</v>
      </c>
      <c r="D266" s="44">
        <v>6892.5</v>
      </c>
      <c r="E266" s="44">
        <v>2711.89</v>
      </c>
      <c r="F266" s="102"/>
      <c r="G266" s="102">
        <f t="shared" si="4"/>
        <v>0.39345520493289804</v>
      </c>
    </row>
    <row r="267" spans="2:7" x14ac:dyDescent="0.25">
      <c r="B267" s="6" t="s">
        <v>554</v>
      </c>
      <c r="C267" s="44">
        <v>47641.06</v>
      </c>
      <c r="D267" s="44">
        <v>852902.41</v>
      </c>
      <c r="E267" s="44" t="s">
        <v>6</v>
      </c>
      <c r="F267" s="102"/>
      <c r="G267" s="102"/>
    </row>
    <row r="268" spans="2:7" x14ac:dyDescent="0.25">
      <c r="B268" s="6" t="s">
        <v>635</v>
      </c>
      <c r="C268" s="44">
        <v>47641.06</v>
      </c>
      <c r="D268" s="44">
        <v>15652.41</v>
      </c>
      <c r="E268" s="44" t="s">
        <v>6</v>
      </c>
      <c r="F268" s="102"/>
      <c r="G268" s="102"/>
    </row>
    <row r="269" spans="2:7" x14ac:dyDescent="0.25">
      <c r="B269" s="6" t="s">
        <v>711</v>
      </c>
      <c r="C269" s="44" t="s">
        <v>6</v>
      </c>
      <c r="D269" s="44">
        <v>837250</v>
      </c>
      <c r="E269" s="44" t="s">
        <v>6</v>
      </c>
      <c r="F269" s="102"/>
      <c r="G269" s="102"/>
    </row>
    <row r="270" spans="2:7" x14ac:dyDescent="0.25">
      <c r="B270" s="6" t="s">
        <v>162</v>
      </c>
      <c r="C270" s="44">
        <v>125199.79</v>
      </c>
      <c r="D270" s="44">
        <v>179863.79</v>
      </c>
      <c r="E270" s="44">
        <v>90525.119999999995</v>
      </c>
      <c r="F270" s="102">
        <f t="shared" si="3"/>
        <v>0.72304530223253571</v>
      </c>
      <c r="G270" s="102">
        <f t="shared" si="4"/>
        <v>0.50329819025830602</v>
      </c>
    </row>
    <row r="271" spans="2:7" x14ac:dyDescent="0.25">
      <c r="B271" s="6" t="s">
        <v>636</v>
      </c>
      <c r="C271" s="44">
        <v>48983.11</v>
      </c>
      <c r="D271" s="44" t="s">
        <v>6</v>
      </c>
      <c r="E271" s="44" t="s">
        <v>6</v>
      </c>
      <c r="F271" s="102"/>
      <c r="G271" s="102"/>
    </row>
    <row r="272" spans="2:7" x14ac:dyDescent="0.25">
      <c r="B272" s="6" t="s">
        <v>637</v>
      </c>
      <c r="C272" s="44">
        <v>54458.86</v>
      </c>
      <c r="D272" s="44">
        <v>57370.5</v>
      </c>
      <c r="E272" s="44">
        <v>31063.62</v>
      </c>
      <c r="F272" s="102">
        <f t="shared" si="3"/>
        <v>0.57040525637150685</v>
      </c>
      <c r="G272" s="102">
        <f t="shared" si="4"/>
        <v>0.54145632337176774</v>
      </c>
    </row>
    <row r="273" spans="2:7" x14ac:dyDescent="0.25">
      <c r="B273" s="6" t="s">
        <v>638</v>
      </c>
      <c r="C273" s="44">
        <v>21757.82</v>
      </c>
      <c r="D273" s="44">
        <v>35825</v>
      </c>
      <c r="E273" s="44">
        <v>30693.14</v>
      </c>
      <c r="F273" s="102">
        <f t="shared" si="3"/>
        <v>1.410671657362732</v>
      </c>
      <c r="G273" s="102">
        <f t="shared" si="4"/>
        <v>0.85675198883461268</v>
      </c>
    </row>
    <row r="274" spans="2:7" x14ac:dyDescent="0.25">
      <c r="B274" s="6" t="s">
        <v>668</v>
      </c>
      <c r="C274" s="44" t="s">
        <v>6</v>
      </c>
      <c r="D274" s="44">
        <v>47655.79</v>
      </c>
      <c r="E274" s="44">
        <v>13400.86</v>
      </c>
      <c r="F274" s="102"/>
      <c r="G274" s="102">
        <f t="shared" si="4"/>
        <v>0.28120108805246963</v>
      </c>
    </row>
    <row r="275" spans="2:7" x14ac:dyDescent="0.25">
      <c r="B275" s="6" t="s">
        <v>712</v>
      </c>
      <c r="C275" s="44" t="s">
        <v>6</v>
      </c>
      <c r="D275" s="44">
        <v>39012.5</v>
      </c>
      <c r="E275" s="44">
        <v>15367.5</v>
      </c>
      <c r="F275" s="102"/>
      <c r="G275" s="102">
        <f t="shared" si="4"/>
        <v>0.39391220762576096</v>
      </c>
    </row>
    <row r="276" spans="2:7" x14ac:dyDescent="0.25">
      <c r="B276" s="6" t="s">
        <v>163</v>
      </c>
      <c r="C276" s="44">
        <v>1504.56</v>
      </c>
      <c r="D276" s="44">
        <v>7650</v>
      </c>
      <c r="E276" s="44">
        <v>4502.07</v>
      </c>
      <c r="F276" s="102">
        <f t="shared" si="3"/>
        <v>2.9922834582868081</v>
      </c>
      <c r="G276" s="102">
        <f t="shared" si="4"/>
        <v>0.5885058823529411</v>
      </c>
    </row>
    <row r="277" spans="2:7" ht="26.4" x14ac:dyDescent="0.25">
      <c r="B277" s="6" t="s">
        <v>639</v>
      </c>
      <c r="C277" s="44" t="s">
        <v>6</v>
      </c>
      <c r="D277" s="44">
        <v>227459.94</v>
      </c>
      <c r="E277" s="44" t="s">
        <v>6</v>
      </c>
      <c r="F277" s="102"/>
      <c r="G277" s="102"/>
    </row>
    <row r="278" spans="2:7" x14ac:dyDescent="0.25">
      <c r="B278" s="30" t="s">
        <v>164</v>
      </c>
      <c r="C278" s="52">
        <v>632.35</v>
      </c>
      <c r="D278" s="52">
        <v>700</v>
      </c>
      <c r="E278" s="52" t="s">
        <v>6</v>
      </c>
      <c r="F278" s="101"/>
      <c r="G278" s="101"/>
    </row>
    <row r="279" spans="2:7" x14ac:dyDescent="0.25">
      <c r="B279" s="6" t="s">
        <v>165</v>
      </c>
      <c r="C279" s="44">
        <v>632.35</v>
      </c>
      <c r="D279" s="44">
        <v>700</v>
      </c>
      <c r="E279" s="44" t="s">
        <v>6</v>
      </c>
      <c r="F279" s="102"/>
      <c r="G279" s="102"/>
    </row>
    <row r="280" spans="2:7" ht="26.4" x14ac:dyDescent="0.25">
      <c r="B280" s="30" t="s">
        <v>640</v>
      </c>
      <c r="C280" s="52">
        <v>124365.01</v>
      </c>
      <c r="D280" s="52">
        <v>1551286.57</v>
      </c>
      <c r="E280" s="52">
        <v>143550</v>
      </c>
      <c r="F280" s="101">
        <f t="shared" si="3"/>
        <v>1.1542635665771266</v>
      </c>
      <c r="G280" s="101">
        <f t="shared" si="4"/>
        <v>9.2536094088663451E-2</v>
      </c>
    </row>
    <row r="281" spans="2:7" x14ac:dyDescent="0.25">
      <c r="B281" s="6" t="s">
        <v>641</v>
      </c>
      <c r="C281" s="44">
        <v>124365.01</v>
      </c>
      <c r="D281" s="44">
        <v>1551286.57</v>
      </c>
      <c r="E281" s="44">
        <v>143550</v>
      </c>
      <c r="F281" s="102">
        <f t="shared" si="3"/>
        <v>1.1542635665771266</v>
      </c>
      <c r="G281" s="102">
        <f t="shared" si="4"/>
        <v>9.2536094088663451E-2</v>
      </c>
    </row>
    <row r="282" spans="2:7" x14ac:dyDescent="0.25">
      <c r="B282" s="30" t="s">
        <v>713</v>
      </c>
      <c r="C282" s="52" t="s">
        <v>6</v>
      </c>
      <c r="D282" s="52">
        <v>2900000</v>
      </c>
      <c r="E282" s="52">
        <v>86440.35</v>
      </c>
      <c r="F282" s="101"/>
      <c r="G282" s="101">
        <f t="shared" si="4"/>
        <v>2.9807017241379314E-2</v>
      </c>
    </row>
    <row r="283" spans="2:7" x14ac:dyDescent="0.25">
      <c r="B283" s="6" t="s">
        <v>714</v>
      </c>
      <c r="C283" s="44" t="s">
        <v>6</v>
      </c>
      <c r="D283" s="44">
        <v>2900000</v>
      </c>
      <c r="E283" s="44">
        <v>86440.35</v>
      </c>
      <c r="F283" s="102"/>
      <c r="G283" s="102">
        <f t="shared" si="4"/>
        <v>2.9807017241379314E-2</v>
      </c>
    </row>
    <row r="284" spans="2:7" x14ac:dyDescent="0.3">
      <c r="B284" s="25"/>
      <c r="C284" s="88"/>
      <c r="D284" s="88"/>
      <c r="E284" s="88"/>
    </row>
    <row r="285" spans="2:7" x14ac:dyDescent="0.3">
      <c r="B285" s="25"/>
      <c r="C285" s="88"/>
      <c r="D285" s="88"/>
      <c r="E285" s="88"/>
    </row>
    <row r="286" spans="2:7" x14ac:dyDescent="0.3">
      <c r="B286" s="25"/>
      <c r="C286" s="88"/>
      <c r="D286" s="88"/>
      <c r="E286" s="88"/>
    </row>
    <row r="287" spans="2:7" x14ac:dyDescent="0.3">
      <c r="B287" s="25"/>
      <c r="C287" s="88"/>
      <c r="D287" s="88"/>
      <c r="E287" s="88"/>
    </row>
    <row r="288" spans="2:7" ht="15.6" x14ac:dyDescent="0.3">
      <c r="B288" s="118" t="s">
        <v>715</v>
      </c>
      <c r="C288" s="118"/>
      <c r="D288" s="118"/>
      <c r="E288" s="118"/>
      <c r="F288" s="118"/>
      <c r="G288" s="118"/>
    </row>
    <row r="290" spans="2:7" ht="26.4" x14ac:dyDescent="0.3">
      <c r="B290" s="81" t="s">
        <v>0</v>
      </c>
      <c r="C290" s="20" t="s">
        <v>658</v>
      </c>
      <c r="D290" s="20" t="s">
        <v>735</v>
      </c>
      <c r="E290" s="20" t="s">
        <v>699</v>
      </c>
      <c r="F290" s="20" t="s">
        <v>809</v>
      </c>
      <c r="G290" s="20" t="s">
        <v>808</v>
      </c>
    </row>
    <row r="291" spans="2:7" x14ac:dyDescent="0.3">
      <c r="B291" s="28"/>
      <c r="C291" s="42" t="s">
        <v>135</v>
      </c>
      <c r="D291" s="42" t="s">
        <v>136</v>
      </c>
      <c r="E291" s="42" t="s">
        <v>137</v>
      </c>
      <c r="F291" s="42">
        <v>4</v>
      </c>
      <c r="G291" s="42">
        <v>5</v>
      </c>
    </row>
    <row r="292" spans="2:7" x14ac:dyDescent="0.25">
      <c r="B292" s="5" t="s">
        <v>167</v>
      </c>
      <c r="C292" s="53">
        <v>3117953.32</v>
      </c>
      <c r="D292" s="53">
        <v>15836332.42</v>
      </c>
      <c r="E292" s="53">
        <v>3491527.81</v>
      </c>
      <c r="F292" s="103">
        <v>111.98</v>
      </c>
      <c r="G292" s="103">
        <v>22.05</v>
      </c>
    </row>
    <row r="293" spans="2:7" x14ac:dyDescent="0.25">
      <c r="B293" s="40" t="s">
        <v>168</v>
      </c>
      <c r="C293" s="54">
        <v>583704.17000000004</v>
      </c>
      <c r="D293" s="54">
        <v>5068525.68</v>
      </c>
      <c r="E293" s="54">
        <v>856271.61</v>
      </c>
      <c r="F293" s="104">
        <v>146.69999999999999</v>
      </c>
      <c r="G293" s="104">
        <v>16.89</v>
      </c>
    </row>
    <row r="294" spans="2:7" ht="26.4" x14ac:dyDescent="0.25">
      <c r="B294" s="33" t="s">
        <v>169</v>
      </c>
      <c r="C294" s="49">
        <v>551639.85</v>
      </c>
      <c r="D294" s="49">
        <v>4916625.68</v>
      </c>
      <c r="E294" s="49">
        <v>811319.87</v>
      </c>
      <c r="F294" s="93">
        <v>147.07</v>
      </c>
      <c r="G294" s="93">
        <v>16.5</v>
      </c>
    </row>
    <row r="295" spans="2:7" x14ac:dyDescent="0.25">
      <c r="B295" s="33" t="s">
        <v>170</v>
      </c>
      <c r="C295" s="49">
        <v>31002.54</v>
      </c>
      <c r="D295" s="49">
        <v>149400</v>
      </c>
      <c r="E295" s="49">
        <v>44951.74</v>
      </c>
      <c r="F295" s="93">
        <v>144.99</v>
      </c>
      <c r="G295" s="93">
        <v>30.09</v>
      </c>
    </row>
    <row r="296" spans="2:7" ht="26.4" x14ac:dyDescent="0.25">
      <c r="B296" s="33" t="s">
        <v>171</v>
      </c>
      <c r="C296" s="49">
        <v>1061.78</v>
      </c>
      <c r="D296" s="49">
        <v>2500</v>
      </c>
      <c r="E296" s="49" t="s">
        <v>6</v>
      </c>
      <c r="F296" s="93" t="s">
        <v>6</v>
      </c>
      <c r="G296" s="93" t="s">
        <v>6</v>
      </c>
    </row>
    <row r="297" spans="2:7" x14ac:dyDescent="0.25">
      <c r="B297" s="40" t="s">
        <v>172</v>
      </c>
      <c r="C297" s="54">
        <v>98.33</v>
      </c>
      <c r="D297" s="54">
        <v>2800</v>
      </c>
      <c r="E297" s="54">
        <v>98.33</v>
      </c>
      <c r="F297" s="104">
        <v>100</v>
      </c>
      <c r="G297" s="104">
        <v>3.51</v>
      </c>
    </row>
    <row r="298" spans="2:7" x14ac:dyDescent="0.25">
      <c r="B298" s="33" t="s">
        <v>173</v>
      </c>
      <c r="C298" s="49">
        <v>98.33</v>
      </c>
      <c r="D298" s="49">
        <v>2800</v>
      </c>
      <c r="E298" s="49">
        <v>98.33</v>
      </c>
      <c r="F298" s="93">
        <v>100</v>
      </c>
      <c r="G298" s="93">
        <v>3.51</v>
      </c>
    </row>
    <row r="299" spans="2:7" x14ac:dyDescent="0.25">
      <c r="B299" s="40" t="s">
        <v>174</v>
      </c>
      <c r="C299" s="54">
        <v>33084.879999999997</v>
      </c>
      <c r="D299" s="54">
        <v>99000</v>
      </c>
      <c r="E299" s="54">
        <v>32749.94</v>
      </c>
      <c r="F299" s="104">
        <v>98.99</v>
      </c>
      <c r="G299" s="104">
        <v>33.08</v>
      </c>
    </row>
    <row r="300" spans="2:7" x14ac:dyDescent="0.25">
      <c r="B300" s="33" t="s">
        <v>175</v>
      </c>
      <c r="C300" s="49">
        <v>33084.879999999997</v>
      </c>
      <c r="D300" s="49">
        <v>99000</v>
      </c>
      <c r="E300" s="49">
        <v>32749.94</v>
      </c>
      <c r="F300" s="93">
        <v>98.99</v>
      </c>
      <c r="G300" s="93">
        <v>33.08</v>
      </c>
    </row>
    <row r="301" spans="2:7" x14ac:dyDescent="0.25">
      <c r="B301" s="40" t="s">
        <v>176</v>
      </c>
      <c r="C301" s="54">
        <v>478026.55</v>
      </c>
      <c r="D301" s="54">
        <v>2631643.0299999998</v>
      </c>
      <c r="E301" s="54">
        <v>453410.03</v>
      </c>
      <c r="F301" s="104">
        <v>94.85</v>
      </c>
      <c r="G301" s="104">
        <v>17.23</v>
      </c>
    </row>
    <row r="302" spans="2:7" x14ac:dyDescent="0.25">
      <c r="B302" s="33" t="s">
        <v>177</v>
      </c>
      <c r="C302" s="49">
        <v>2654.46</v>
      </c>
      <c r="D302" s="49">
        <v>2700</v>
      </c>
      <c r="E302" s="49" t="s">
        <v>6</v>
      </c>
      <c r="F302" s="93" t="s">
        <v>6</v>
      </c>
      <c r="G302" s="93" t="s">
        <v>6</v>
      </c>
    </row>
    <row r="303" spans="2:7" x14ac:dyDescent="0.25">
      <c r="B303" s="33" t="s">
        <v>178</v>
      </c>
      <c r="C303" s="49">
        <v>223932.26</v>
      </c>
      <c r="D303" s="49">
        <v>1416816.49</v>
      </c>
      <c r="E303" s="49">
        <v>242407.14</v>
      </c>
      <c r="F303" s="93">
        <v>108.25</v>
      </c>
      <c r="G303" s="93">
        <v>17.11</v>
      </c>
    </row>
    <row r="304" spans="2:7" x14ac:dyDescent="0.25">
      <c r="B304" s="33" t="s">
        <v>179</v>
      </c>
      <c r="C304" s="49">
        <v>63706.95</v>
      </c>
      <c r="D304" s="49">
        <v>211446.54</v>
      </c>
      <c r="E304" s="49">
        <v>52200</v>
      </c>
      <c r="F304" s="93">
        <v>81.94</v>
      </c>
      <c r="G304" s="93">
        <v>24.69</v>
      </c>
    </row>
    <row r="305" spans="2:7" ht="26.4" x14ac:dyDescent="0.25">
      <c r="B305" s="33" t="s">
        <v>180</v>
      </c>
      <c r="C305" s="49">
        <v>187732.88</v>
      </c>
      <c r="D305" s="49">
        <v>1000680</v>
      </c>
      <c r="E305" s="49">
        <v>158802.89000000001</v>
      </c>
      <c r="F305" s="93">
        <v>84.59</v>
      </c>
      <c r="G305" s="93">
        <v>15.87</v>
      </c>
    </row>
    <row r="306" spans="2:7" x14ac:dyDescent="0.25">
      <c r="B306" s="40" t="s">
        <v>181</v>
      </c>
      <c r="C306" s="54">
        <v>80607.7</v>
      </c>
      <c r="D306" s="54">
        <v>1276028.1599999999</v>
      </c>
      <c r="E306" s="54">
        <v>91397.69</v>
      </c>
      <c r="F306" s="104">
        <v>113.39</v>
      </c>
      <c r="G306" s="104">
        <v>7.16</v>
      </c>
    </row>
    <row r="307" spans="2:7" x14ac:dyDescent="0.25">
      <c r="B307" s="33" t="s">
        <v>182</v>
      </c>
      <c r="C307" s="49">
        <v>76313.13</v>
      </c>
      <c r="D307" s="49">
        <v>1200528.1599999999</v>
      </c>
      <c r="E307" s="49">
        <v>87492.71</v>
      </c>
      <c r="F307" s="93">
        <v>114.65</v>
      </c>
      <c r="G307" s="93">
        <v>7.29</v>
      </c>
    </row>
    <row r="308" spans="2:7" x14ac:dyDescent="0.25">
      <c r="B308" s="33" t="s">
        <v>183</v>
      </c>
      <c r="C308" s="49" t="s">
        <v>6</v>
      </c>
      <c r="D308" s="49">
        <v>40000</v>
      </c>
      <c r="E308" s="49" t="s">
        <v>6</v>
      </c>
      <c r="F308" s="93" t="s">
        <v>6</v>
      </c>
      <c r="G308" s="93" t="s">
        <v>6</v>
      </c>
    </row>
    <row r="309" spans="2:7" x14ac:dyDescent="0.25">
      <c r="B309" s="33" t="s">
        <v>599</v>
      </c>
      <c r="C309" s="49" t="s">
        <v>6</v>
      </c>
      <c r="D309" s="49">
        <v>22500</v>
      </c>
      <c r="E309" s="49" t="s">
        <v>6</v>
      </c>
      <c r="F309" s="93" t="s">
        <v>6</v>
      </c>
      <c r="G309" s="93" t="s">
        <v>6</v>
      </c>
    </row>
    <row r="310" spans="2:7" x14ac:dyDescent="0.25">
      <c r="B310" s="33" t="s">
        <v>600</v>
      </c>
      <c r="C310" s="49" t="s">
        <v>6</v>
      </c>
      <c r="D310" s="49">
        <v>4000</v>
      </c>
      <c r="E310" s="49">
        <v>1055.1500000000001</v>
      </c>
      <c r="F310" s="93" t="s">
        <v>6</v>
      </c>
      <c r="G310" s="93">
        <v>26.38</v>
      </c>
    </row>
    <row r="311" spans="2:7" ht="26.4" x14ac:dyDescent="0.25">
      <c r="B311" s="33" t="s">
        <v>184</v>
      </c>
      <c r="C311" s="49">
        <v>4294.57</v>
      </c>
      <c r="D311" s="49">
        <v>9000</v>
      </c>
      <c r="E311" s="49">
        <v>2849.83</v>
      </c>
      <c r="F311" s="93">
        <v>66.36</v>
      </c>
      <c r="G311" s="93">
        <v>31.66</v>
      </c>
    </row>
    <row r="312" spans="2:7" ht="26.4" x14ac:dyDescent="0.25">
      <c r="B312" s="40" t="s">
        <v>185</v>
      </c>
      <c r="C312" s="54">
        <v>289291.78000000003</v>
      </c>
      <c r="D312" s="54">
        <v>3152259.14</v>
      </c>
      <c r="E312" s="54">
        <v>472428.65</v>
      </c>
      <c r="F312" s="104">
        <v>163.31</v>
      </c>
      <c r="G312" s="104">
        <v>14.99</v>
      </c>
    </row>
    <row r="313" spans="2:7" x14ac:dyDescent="0.25">
      <c r="B313" s="33" t="s">
        <v>186</v>
      </c>
      <c r="C313" s="49">
        <v>113.94</v>
      </c>
      <c r="D313" s="49">
        <v>26900</v>
      </c>
      <c r="E313" s="49">
        <v>121.6</v>
      </c>
      <c r="F313" s="93">
        <v>106.72</v>
      </c>
      <c r="G313" s="93">
        <v>0.45</v>
      </c>
    </row>
    <row r="314" spans="2:7" x14ac:dyDescent="0.25">
      <c r="B314" s="33" t="s">
        <v>187</v>
      </c>
      <c r="C314" s="49">
        <v>99419.88</v>
      </c>
      <c r="D314" s="49">
        <v>1059312.7</v>
      </c>
      <c r="E314" s="49">
        <v>187579.12</v>
      </c>
      <c r="F314" s="93">
        <v>188.67</v>
      </c>
      <c r="G314" s="93">
        <v>17.71</v>
      </c>
    </row>
    <row r="315" spans="2:7" x14ac:dyDescent="0.25">
      <c r="B315" s="33" t="s">
        <v>716</v>
      </c>
      <c r="C315" s="49" t="s">
        <v>6</v>
      </c>
      <c r="D315" s="49">
        <v>150000</v>
      </c>
      <c r="E315" s="49" t="s">
        <v>6</v>
      </c>
      <c r="F315" s="93" t="s">
        <v>6</v>
      </c>
      <c r="G315" s="93" t="s">
        <v>6</v>
      </c>
    </row>
    <row r="316" spans="2:7" x14ac:dyDescent="0.25">
      <c r="B316" s="33" t="s">
        <v>188</v>
      </c>
      <c r="C316" s="49">
        <v>50195.03</v>
      </c>
      <c r="D316" s="49">
        <v>164500</v>
      </c>
      <c r="E316" s="49">
        <v>47299.58</v>
      </c>
      <c r="F316" s="93">
        <v>94.23</v>
      </c>
      <c r="G316" s="93">
        <v>28.75</v>
      </c>
    </row>
    <row r="317" spans="2:7" ht="26.4" x14ac:dyDescent="0.25">
      <c r="B317" s="33" t="s">
        <v>189</v>
      </c>
      <c r="C317" s="49">
        <v>139562.93</v>
      </c>
      <c r="D317" s="49">
        <v>1751546.44</v>
      </c>
      <c r="E317" s="49">
        <v>237428.35</v>
      </c>
      <c r="F317" s="93">
        <v>170.12</v>
      </c>
      <c r="G317" s="93">
        <v>13.56</v>
      </c>
    </row>
    <row r="318" spans="2:7" x14ac:dyDescent="0.25">
      <c r="B318" s="40" t="s">
        <v>190</v>
      </c>
      <c r="C318" s="54">
        <v>19590.36</v>
      </c>
      <c r="D318" s="54">
        <v>53430</v>
      </c>
      <c r="E318" s="54">
        <v>24291.02</v>
      </c>
      <c r="F318" s="104">
        <v>123.99</v>
      </c>
      <c r="G318" s="104">
        <v>45.46</v>
      </c>
    </row>
    <row r="319" spans="2:7" ht="26.4" x14ac:dyDescent="0.25">
      <c r="B319" s="33" t="s">
        <v>191</v>
      </c>
      <c r="C319" s="49">
        <v>19590.36</v>
      </c>
      <c r="D319" s="49">
        <v>53430</v>
      </c>
      <c r="E319" s="49">
        <v>24291.02</v>
      </c>
      <c r="F319" s="93">
        <v>123.99</v>
      </c>
      <c r="G319" s="93">
        <v>45.46</v>
      </c>
    </row>
    <row r="320" spans="2:7" x14ac:dyDescent="0.25">
      <c r="B320" s="40" t="s">
        <v>192</v>
      </c>
      <c r="C320" s="54">
        <v>458991.83</v>
      </c>
      <c r="D320" s="54">
        <v>566852.41</v>
      </c>
      <c r="E320" s="54">
        <v>214361.9</v>
      </c>
      <c r="F320" s="104">
        <v>46.7</v>
      </c>
      <c r="G320" s="104">
        <v>37.82</v>
      </c>
    </row>
    <row r="321" spans="2:7" x14ac:dyDescent="0.25">
      <c r="B321" s="33" t="s">
        <v>193</v>
      </c>
      <c r="C321" s="49">
        <v>186121</v>
      </c>
      <c r="D321" s="49">
        <v>347200</v>
      </c>
      <c r="E321" s="49">
        <v>106636.58</v>
      </c>
      <c r="F321" s="93">
        <v>57.29</v>
      </c>
      <c r="G321" s="93">
        <v>30.71</v>
      </c>
    </row>
    <row r="322" spans="2:7" x14ac:dyDescent="0.25">
      <c r="B322" s="33" t="s">
        <v>194</v>
      </c>
      <c r="C322" s="49">
        <v>272870.83</v>
      </c>
      <c r="D322" s="49">
        <v>219652.41</v>
      </c>
      <c r="E322" s="49">
        <v>107725.32</v>
      </c>
      <c r="F322" s="93">
        <v>39.479999999999997</v>
      </c>
      <c r="G322" s="93">
        <v>49.04</v>
      </c>
    </row>
    <row r="323" spans="2:7" x14ac:dyDescent="0.25">
      <c r="B323" s="40" t="s">
        <v>195</v>
      </c>
      <c r="C323" s="54">
        <v>1044397.77</v>
      </c>
      <c r="D323" s="54">
        <v>2651999</v>
      </c>
      <c r="E323" s="54">
        <v>1206029.5</v>
      </c>
      <c r="F323" s="104">
        <v>115.48</v>
      </c>
      <c r="G323" s="104">
        <v>45.48</v>
      </c>
    </row>
    <row r="324" spans="2:7" x14ac:dyDescent="0.25">
      <c r="B324" s="33" t="s">
        <v>196</v>
      </c>
      <c r="C324" s="49">
        <v>941823.74</v>
      </c>
      <c r="D324" s="49">
        <v>2525201</v>
      </c>
      <c r="E324" s="49">
        <v>1135827.08</v>
      </c>
      <c r="F324" s="93">
        <v>120.6</v>
      </c>
      <c r="G324" s="93">
        <v>44.98</v>
      </c>
    </row>
    <row r="325" spans="2:7" ht="26.4" x14ac:dyDescent="0.25">
      <c r="B325" s="33" t="s">
        <v>197</v>
      </c>
      <c r="C325" s="49">
        <v>33645.230000000003</v>
      </c>
      <c r="D325" s="49">
        <v>50000</v>
      </c>
      <c r="E325" s="49">
        <v>27990</v>
      </c>
      <c r="F325" s="93">
        <v>83.19</v>
      </c>
      <c r="G325" s="93">
        <v>55.98</v>
      </c>
    </row>
    <row r="326" spans="2:7" x14ac:dyDescent="0.25">
      <c r="B326" s="33" t="s">
        <v>198</v>
      </c>
      <c r="C326" s="49">
        <v>4859.55</v>
      </c>
      <c r="D326" s="49">
        <v>9300</v>
      </c>
      <c r="E326" s="49">
        <v>5666.96</v>
      </c>
      <c r="F326" s="93">
        <v>116.61</v>
      </c>
      <c r="G326" s="93">
        <v>60.94</v>
      </c>
    </row>
    <row r="327" spans="2:7" ht="26.4" x14ac:dyDescent="0.25">
      <c r="B327" s="33" t="s">
        <v>601</v>
      </c>
      <c r="C327" s="49">
        <v>64069.25</v>
      </c>
      <c r="D327" s="49">
        <v>67498</v>
      </c>
      <c r="E327" s="49">
        <v>36545.46</v>
      </c>
      <c r="F327" s="93">
        <v>57.04</v>
      </c>
      <c r="G327" s="93">
        <v>54.14</v>
      </c>
    </row>
    <row r="328" spans="2:7" x14ac:dyDescent="0.25">
      <c r="B328" s="40" t="s">
        <v>199</v>
      </c>
      <c r="C328" s="54">
        <v>130159.93</v>
      </c>
      <c r="D328" s="54">
        <v>333795</v>
      </c>
      <c r="E328" s="54">
        <v>140489.14000000001</v>
      </c>
      <c r="F328" s="104">
        <v>107.94</v>
      </c>
      <c r="G328" s="104">
        <v>42.09</v>
      </c>
    </row>
    <row r="329" spans="2:7" x14ac:dyDescent="0.25">
      <c r="B329" s="33" t="s">
        <v>602</v>
      </c>
      <c r="C329" s="49">
        <v>25597.42</v>
      </c>
      <c r="D329" s="49">
        <v>44845</v>
      </c>
      <c r="E329" s="49">
        <v>38342.160000000003</v>
      </c>
      <c r="F329" s="93">
        <v>149.79</v>
      </c>
      <c r="G329" s="93">
        <v>85.5</v>
      </c>
    </row>
    <row r="330" spans="2:7" x14ac:dyDescent="0.25">
      <c r="B330" s="33" t="s">
        <v>200</v>
      </c>
      <c r="C330" s="49">
        <v>20076.400000000001</v>
      </c>
      <c r="D330" s="49">
        <v>106450</v>
      </c>
      <c r="E330" s="49">
        <v>19712.82</v>
      </c>
      <c r="F330" s="93">
        <v>98.19</v>
      </c>
      <c r="G330" s="93">
        <v>18.52</v>
      </c>
    </row>
    <row r="331" spans="2:7" x14ac:dyDescent="0.25">
      <c r="B331" s="33" t="s">
        <v>201</v>
      </c>
      <c r="C331" s="49">
        <v>4372.63</v>
      </c>
      <c r="D331" s="49">
        <v>10000</v>
      </c>
      <c r="E331" s="49">
        <v>6092.28</v>
      </c>
      <c r="F331" s="93">
        <v>139.33000000000001</v>
      </c>
      <c r="G331" s="93">
        <v>60.92</v>
      </c>
    </row>
    <row r="332" spans="2:7" ht="26.4" x14ac:dyDescent="0.25">
      <c r="B332" s="33" t="s">
        <v>202</v>
      </c>
      <c r="C332" s="49">
        <v>61688.35</v>
      </c>
      <c r="D332" s="49">
        <v>143700</v>
      </c>
      <c r="E332" s="49">
        <v>72699.520000000004</v>
      </c>
      <c r="F332" s="93">
        <v>117.85</v>
      </c>
      <c r="G332" s="93">
        <v>50.59</v>
      </c>
    </row>
    <row r="333" spans="2:7" ht="26.4" x14ac:dyDescent="0.25">
      <c r="B333" s="33" t="s">
        <v>203</v>
      </c>
      <c r="C333" s="49">
        <v>18425.14</v>
      </c>
      <c r="D333" s="49">
        <v>28800</v>
      </c>
      <c r="E333" s="49">
        <v>3642.36</v>
      </c>
      <c r="F333" s="93">
        <v>19.77</v>
      </c>
      <c r="G333" s="93">
        <v>12.65</v>
      </c>
    </row>
    <row r="336" spans="2:7" x14ac:dyDescent="0.3">
      <c r="B336" s="4" t="s">
        <v>204</v>
      </c>
    </row>
    <row r="338" spans="2:7" ht="15.6" x14ac:dyDescent="0.3">
      <c r="B338" s="118" t="s">
        <v>717</v>
      </c>
      <c r="C338" s="118"/>
      <c r="D338" s="118"/>
      <c r="E338" s="118"/>
      <c r="F338" s="118"/>
      <c r="G338" s="118"/>
    </row>
    <row r="340" spans="2:7" ht="26.4" x14ac:dyDescent="0.3">
      <c r="B340" s="2" t="s">
        <v>205</v>
      </c>
      <c r="C340" s="27" t="s">
        <v>658</v>
      </c>
      <c r="D340" s="27" t="s">
        <v>735</v>
      </c>
      <c r="E340" s="27" t="s">
        <v>699</v>
      </c>
      <c r="F340" s="20" t="s">
        <v>809</v>
      </c>
      <c r="G340" s="20" t="s">
        <v>808</v>
      </c>
    </row>
    <row r="341" spans="2:7" x14ac:dyDescent="0.3">
      <c r="B341" s="5" t="s">
        <v>206</v>
      </c>
      <c r="C341" s="32" t="s">
        <v>135</v>
      </c>
      <c r="D341" s="32" t="s">
        <v>136</v>
      </c>
      <c r="E341" s="32" t="s">
        <v>137</v>
      </c>
      <c r="F341" s="32">
        <v>4</v>
      </c>
      <c r="G341" s="32">
        <v>5</v>
      </c>
    </row>
    <row r="342" spans="2:7" x14ac:dyDescent="0.25">
      <c r="B342" s="11" t="s">
        <v>142</v>
      </c>
      <c r="C342" s="52" t="s">
        <v>6</v>
      </c>
      <c r="D342" s="52">
        <v>3400000</v>
      </c>
      <c r="E342" s="52">
        <v>86440.36</v>
      </c>
      <c r="F342" s="98" t="s">
        <v>6</v>
      </c>
      <c r="G342" s="98">
        <v>2.54</v>
      </c>
    </row>
    <row r="343" spans="2:7" x14ac:dyDescent="0.25">
      <c r="B343" s="33" t="s">
        <v>718</v>
      </c>
      <c r="C343" s="49" t="s">
        <v>6</v>
      </c>
      <c r="D343" s="49" t="s">
        <v>6</v>
      </c>
      <c r="E343" s="49">
        <v>86440.36</v>
      </c>
      <c r="F343" s="93" t="s">
        <v>6</v>
      </c>
      <c r="G343" s="93" t="s">
        <v>6</v>
      </c>
    </row>
    <row r="344" spans="2:7" ht="26.4" x14ac:dyDescent="0.25">
      <c r="B344" s="33" t="s">
        <v>719</v>
      </c>
      <c r="C344" s="49" t="s">
        <v>6</v>
      </c>
      <c r="D344" s="49" t="s">
        <v>6</v>
      </c>
      <c r="E344" s="49">
        <v>86440.36</v>
      </c>
      <c r="F344" s="93" t="s">
        <v>6</v>
      </c>
      <c r="G344" s="93" t="s">
        <v>6</v>
      </c>
    </row>
    <row r="345" spans="2:7" ht="26.4" x14ac:dyDescent="0.25">
      <c r="B345" s="33" t="s">
        <v>720</v>
      </c>
      <c r="C345" s="49" t="s">
        <v>6</v>
      </c>
      <c r="D345" s="49" t="s">
        <v>6</v>
      </c>
      <c r="E345" s="49">
        <v>86440.36</v>
      </c>
      <c r="F345" s="93" t="s">
        <v>6</v>
      </c>
      <c r="G345" s="93" t="s">
        <v>6</v>
      </c>
    </row>
    <row r="346" spans="2:7" x14ac:dyDescent="0.25">
      <c r="B346" s="11" t="s">
        <v>143</v>
      </c>
      <c r="C346" s="52">
        <v>127902.83</v>
      </c>
      <c r="D346" s="52">
        <v>1586030.43</v>
      </c>
      <c r="E346" s="52">
        <v>127272.09</v>
      </c>
      <c r="F346" s="98">
        <v>99.51</v>
      </c>
      <c r="G346" s="98">
        <v>8.02</v>
      </c>
    </row>
    <row r="347" spans="2:7" x14ac:dyDescent="0.25">
      <c r="B347" s="33" t="s">
        <v>207</v>
      </c>
      <c r="C347" s="49">
        <v>127902.83</v>
      </c>
      <c r="D347" s="49"/>
      <c r="E347" s="49">
        <v>127272.09</v>
      </c>
      <c r="F347" s="93">
        <v>99.51</v>
      </c>
      <c r="G347" s="93" t="s">
        <v>6</v>
      </c>
    </row>
    <row r="348" spans="2:7" ht="26.4" x14ac:dyDescent="0.25">
      <c r="B348" s="33" t="s">
        <v>669</v>
      </c>
      <c r="C348" s="49">
        <v>45099.17</v>
      </c>
      <c r="D348" s="49" t="s">
        <v>6</v>
      </c>
      <c r="E348" s="49">
        <v>45099.18</v>
      </c>
      <c r="F348" s="93">
        <v>100</v>
      </c>
      <c r="G348" s="93" t="s">
        <v>6</v>
      </c>
    </row>
    <row r="349" spans="2:7" ht="26.4" x14ac:dyDescent="0.25">
      <c r="B349" s="33" t="s">
        <v>555</v>
      </c>
      <c r="C349" s="49">
        <v>45099.17</v>
      </c>
      <c r="D349" s="49" t="s">
        <v>6</v>
      </c>
      <c r="E349" s="49">
        <v>45099.18</v>
      </c>
      <c r="F349" s="93">
        <v>100</v>
      </c>
      <c r="G349" s="93" t="s">
        <v>6</v>
      </c>
    </row>
    <row r="350" spans="2:7" ht="26.4" x14ac:dyDescent="0.25">
      <c r="B350" s="33" t="s">
        <v>670</v>
      </c>
      <c r="C350" s="49">
        <v>82803.66</v>
      </c>
      <c r="D350" s="49" t="s">
        <v>6</v>
      </c>
      <c r="E350" s="49">
        <v>82172.91</v>
      </c>
      <c r="F350" s="93">
        <v>99.24</v>
      </c>
      <c r="G350" s="93" t="s">
        <v>6</v>
      </c>
    </row>
    <row r="351" spans="2:7" ht="26.4" x14ac:dyDescent="0.25">
      <c r="B351" s="33" t="s">
        <v>208</v>
      </c>
      <c r="C351" s="49">
        <v>81127.66</v>
      </c>
      <c r="D351" s="49" t="s">
        <v>6</v>
      </c>
      <c r="E351" s="49">
        <v>80955.539999999994</v>
      </c>
      <c r="F351" s="93">
        <v>99.79</v>
      </c>
      <c r="G351" s="93" t="s">
        <v>6</v>
      </c>
    </row>
    <row r="352" spans="2:7" ht="26.4" x14ac:dyDescent="0.25">
      <c r="B352" s="33" t="s">
        <v>671</v>
      </c>
      <c r="C352" s="49">
        <v>1676.01</v>
      </c>
      <c r="D352" s="49" t="s">
        <v>6</v>
      </c>
      <c r="E352" s="49">
        <v>1217.3699999999999</v>
      </c>
      <c r="F352" s="93">
        <v>72.64</v>
      </c>
      <c r="G352" s="93" t="s">
        <v>6</v>
      </c>
    </row>
    <row r="353" spans="2:7" x14ac:dyDescent="0.25">
      <c r="B353" s="56" t="s">
        <v>209</v>
      </c>
      <c r="C353" s="57">
        <v>-127902.83</v>
      </c>
      <c r="D353" s="57">
        <v>2062466.65</v>
      </c>
      <c r="E353" s="57">
        <v>-40831.730000000003</v>
      </c>
      <c r="F353" s="105">
        <v>31.92</v>
      </c>
      <c r="G353" s="105">
        <v>-1.98</v>
      </c>
    </row>
    <row r="354" spans="2:7" x14ac:dyDescent="0.3">
      <c r="B354" s="7" t="s">
        <v>603</v>
      </c>
      <c r="C354" s="12" t="s">
        <v>6</v>
      </c>
      <c r="D354" s="45">
        <v>248497.08</v>
      </c>
      <c r="E354" s="12" t="s">
        <v>6</v>
      </c>
    </row>
    <row r="355" spans="2:7" x14ac:dyDescent="0.3">
      <c r="B355" s="56" t="s">
        <v>604</v>
      </c>
      <c r="C355" s="58" t="s">
        <v>6</v>
      </c>
      <c r="D355" s="57">
        <v>248497.08</v>
      </c>
      <c r="E355" s="58" t="s">
        <v>6</v>
      </c>
    </row>
    <row r="358" spans="2:7" ht="13.8" x14ac:dyDescent="0.3">
      <c r="B358" s="122" t="s">
        <v>210</v>
      </c>
      <c r="C358" s="122"/>
      <c r="D358" s="122"/>
      <c r="E358" s="122"/>
    </row>
    <row r="360" spans="2:7" ht="26.4" x14ac:dyDescent="0.3">
      <c r="B360" s="2" t="s">
        <v>205</v>
      </c>
      <c r="C360" s="27" t="s">
        <v>658</v>
      </c>
      <c r="D360" s="27" t="s">
        <v>735</v>
      </c>
      <c r="E360" s="27" t="s">
        <v>699</v>
      </c>
    </row>
    <row r="361" spans="2:7" x14ac:dyDescent="0.3">
      <c r="B361" s="5" t="s">
        <v>206</v>
      </c>
      <c r="C361" s="32" t="s">
        <v>135</v>
      </c>
      <c r="D361" s="32" t="s">
        <v>136</v>
      </c>
      <c r="E361" s="32" t="s">
        <v>137</v>
      </c>
    </row>
    <row r="362" spans="2:7" x14ac:dyDescent="0.3">
      <c r="B362" s="11" t="s">
        <v>143</v>
      </c>
      <c r="C362" s="52">
        <v>127902.83</v>
      </c>
      <c r="D362" s="52">
        <v>1586030.43</v>
      </c>
      <c r="E362" s="52">
        <v>127272.09</v>
      </c>
    </row>
    <row r="363" spans="2:7" x14ac:dyDescent="0.3">
      <c r="B363" s="59" t="s">
        <v>207</v>
      </c>
      <c r="C363" s="60">
        <v>127902.83</v>
      </c>
      <c r="D363" s="60" t="s">
        <v>6</v>
      </c>
      <c r="E363" s="60">
        <v>127272.09</v>
      </c>
    </row>
    <row r="364" spans="2:7" ht="26.4" x14ac:dyDescent="0.3">
      <c r="B364" s="59" t="s">
        <v>804</v>
      </c>
      <c r="C364" s="60">
        <v>45099.17</v>
      </c>
      <c r="D364" s="60" t="s">
        <v>6</v>
      </c>
      <c r="E364" s="60">
        <v>45099.18</v>
      </c>
    </row>
    <row r="365" spans="2:7" ht="26.4" x14ac:dyDescent="0.3">
      <c r="B365" s="59" t="s">
        <v>555</v>
      </c>
      <c r="C365" s="60">
        <v>45099.17</v>
      </c>
      <c r="D365" s="60" t="s">
        <v>6</v>
      </c>
      <c r="E365" s="60">
        <v>45099.18</v>
      </c>
    </row>
    <row r="366" spans="2:7" ht="26.4" x14ac:dyDescent="0.3">
      <c r="B366" s="6" t="s">
        <v>605</v>
      </c>
      <c r="C366" s="49">
        <v>45099.17</v>
      </c>
      <c r="D366" s="49"/>
      <c r="E366" s="49">
        <v>45099.18</v>
      </c>
    </row>
    <row r="367" spans="2:7" ht="26.4" x14ac:dyDescent="0.3">
      <c r="B367" s="59" t="s">
        <v>670</v>
      </c>
      <c r="C367" s="60">
        <v>82803.66</v>
      </c>
      <c r="D367" s="60" t="s">
        <v>6</v>
      </c>
      <c r="E367" s="60">
        <v>82172.91</v>
      </c>
    </row>
    <row r="368" spans="2:7" ht="26.4" x14ac:dyDescent="0.3">
      <c r="B368" s="59" t="s">
        <v>208</v>
      </c>
      <c r="C368" s="60">
        <v>81127.66</v>
      </c>
      <c r="D368" s="60" t="s">
        <v>6</v>
      </c>
      <c r="E368" s="60">
        <v>80955.539999999994</v>
      </c>
    </row>
    <row r="369" spans="2:7" ht="26.4" x14ac:dyDescent="0.3">
      <c r="B369" s="6" t="s">
        <v>212</v>
      </c>
      <c r="C369" s="49">
        <v>8452.0400000000009</v>
      </c>
      <c r="D369" s="49"/>
      <c r="E369" s="49">
        <v>8452.0400000000009</v>
      </c>
    </row>
    <row r="370" spans="2:7" ht="26.4" x14ac:dyDescent="0.3">
      <c r="B370" s="6" t="s">
        <v>213</v>
      </c>
      <c r="C370" s="49">
        <v>72675.62</v>
      </c>
      <c r="D370" s="49"/>
      <c r="E370" s="49">
        <v>72503.5</v>
      </c>
    </row>
    <row r="371" spans="2:7" ht="26.4" x14ac:dyDescent="0.3">
      <c r="B371" s="59" t="s">
        <v>805</v>
      </c>
      <c r="C371" s="60">
        <v>1676.01</v>
      </c>
      <c r="D371" s="60" t="s">
        <v>6</v>
      </c>
      <c r="E371" s="60">
        <v>1217.3699999999999</v>
      </c>
    </row>
    <row r="372" spans="2:7" ht="26.4" x14ac:dyDescent="0.3">
      <c r="B372" s="6" t="s">
        <v>214</v>
      </c>
      <c r="C372" s="49">
        <v>1676.01</v>
      </c>
      <c r="D372" s="61"/>
      <c r="E372" s="49">
        <v>1217.3699999999999</v>
      </c>
    </row>
    <row r="375" spans="2:7" x14ac:dyDescent="0.3">
      <c r="C375" s="25"/>
      <c r="D375" s="26"/>
      <c r="E375" s="26"/>
    </row>
    <row r="376" spans="2:7" x14ac:dyDescent="0.3">
      <c r="C376" s="25"/>
      <c r="D376" s="26"/>
      <c r="E376" s="26"/>
    </row>
    <row r="377" spans="2:7" ht="15.6" x14ac:dyDescent="0.3">
      <c r="B377" s="118" t="s">
        <v>721</v>
      </c>
      <c r="C377" s="118"/>
      <c r="D377" s="118"/>
      <c r="E377" s="118"/>
    </row>
    <row r="379" spans="2:7" ht="26.4" x14ac:dyDescent="0.3">
      <c r="B379" s="2" t="s">
        <v>205</v>
      </c>
      <c r="C379" s="27" t="s">
        <v>658</v>
      </c>
      <c r="D379" s="27" t="s">
        <v>735</v>
      </c>
      <c r="E379" s="27" t="s">
        <v>699</v>
      </c>
      <c r="F379" s="20" t="s">
        <v>809</v>
      </c>
      <c r="G379" s="20" t="s">
        <v>808</v>
      </c>
    </row>
    <row r="380" spans="2:7" x14ac:dyDescent="0.3">
      <c r="B380" s="5" t="s">
        <v>206</v>
      </c>
      <c r="C380" s="32" t="s">
        <v>135</v>
      </c>
      <c r="D380" s="32" t="s">
        <v>136</v>
      </c>
      <c r="E380" s="32" t="s">
        <v>137</v>
      </c>
      <c r="F380" s="32" t="s">
        <v>810</v>
      </c>
      <c r="G380" s="32" t="s">
        <v>811</v>
      </c>
    </row>
    <row r="381" spans="2:7" x14ac:dyDescent="0.25">
      <c r="B381" s="11" t="s">
        <v>722</v>
      </c>
      <c r="C381" s="52" t="s">
        <v>6</v>
      </c>
      <c r="D381" s="52">
        <v>3400000</v>
      </c>
      <c r="E381" s="52">
        <v>86440.36</v>
      </c>
      <c r="F381" s="98" t="s">
        <v>6</v>
      </c>
      <c r="G381" s="98">
        <v>2.54</v>
      </c>
    </row>
    <row r="382" spans="2:7" x14ac:dyDescent="0.25">
      <c r="B382" s="7" t="s">
        <v>215</v>
      </c>
      <c r="C382" s="45" t="s">
        <v>6</v>
      </c>
      <c r="D382" s="45">
        <v>500000</v>
      </c>
      <c r="E382" s="45" t="s">
        <v>6</v>
      </c>
      <c r="F382" s="106" t="s">
        <v>6</v>
      </c>
      <c r="G382" s="106" t="s">
        <v>6</v>
      </c>
    </row>
    <row r="383" spans="2:7" x14ac:dyDescent="0.25">
      <c r="B383" s="6" t="s">
        <v>216</v>
      </c>
      <c r="C383" s="44" t="s">
        <v>6</v>
      </c>
      <c r="D383" s="44">
        <v>500000</v>
      </c>
      <c r="E383" s="44" t="s">
        <v>6</v>
      </c>
      <c r="F383" s="99" t="s">
        <v>6</v>
      </c>
      <c r="G383" s="99" t="s">
        <v>6</v>
      </c>
    </row>
    <row r="384" spans="2:7" x14ac:dyDescent="0.25">
      <c r="B384" s="7" t="s">
        <v>723</v>
      </c>
      <c r="C384" s="45" t="s">
        <v>6</v>
      </c>
      <c r="D384" s="45">
        <v>2900000</v>
      </c>
      <c r="E384" s="45">
        <v>86440.36</v>
      </c>
      <c r="F384" s="106" t="s">
        <v>6</v>
      </c>
      <c r="G384" s="106">
        <v>2.98</v>
      </c>
    </row>
    <row r="385" spans="2:7" x14ac:dyDescent="0.25">
      <c r="B385" s="6" t="s">
        <v>724</v>
      </c>
      <c r="C385" s="44" t="s">
        <v>6</v>
      </c>
      <c r="D385" s="44">
        <v>2900000</v>
      </c>
      <c r="E385" s="44">
        <f>85564.21+876.15</f>
        <v>86440.36</v>
      </c>
      <c r="F385" s="99" t="s">
        <v>6</v>
      </c>
      <c r="G385" s="102">
        <f>E385/D385</f>
        <v>2.9807020689655173E-2</v>
      </c>
    </row>
    <row r="386" spans="2:7" x14ac:dyDescent="0.25">
      <c r="B386" s="11" t="s">
        <v>606</v>
      </c>
      <c r="C386" s="52">
        <v>96901.21</v>
      </c>
      <c r="D386" s="52">
        <v>1586030.43</v>
      </c>
      <c r="E386" s="52">
        <v>127272.09</v>
      </c>
      <c r="F386" s="98">
        <v>131.34</v>
      </c>
      <c r="G386" s="98">
        <v>8.02</v>
      </c>
    </row>
    <row r="387" spans="2:7" x14ac:dyDescent="0.25">
      <c r="B387" s="7" t="s">
        <v>215</v>
      </c>
      <c r="C387" s="45">
        <v>95225.21</v>
      </c>
      <c r="D387" s="45">
        <v>88628.95</v>
      </c>
      <c r="E387" s="45">
        <v>31001.63</v>
      </c>
      <c r="F387" s="106">
        <v>32.56</v>
      </c>
      <c r="G387" s="106">
        <v>34.979999999999997</v>
      </c>
    </row>
    <row r="388" spans="2:7" x14ac:dyDescent="0.25">
      <c r="B388" s="6" t="s">
        <v>216</v>
      </c>
      <c r="C388" s="44">
        <v>95225.21</v>
      </c>
      <c r="D388" s="44">
        <v>88628.95</v>
      </c>
      <c r="E388" s="44">
        <v>31001.63</v>
      </c>
      <c r="F388" s="99">
        <v>32.56</v>
      </c>
      <c r="G388" s="99">
        <v>34.979999999999997</v>
      </c>
    </row>
    <row r="389" spans="2:7" x14ac:dyDescent="0.25">
      <c r="B389" s="7" t="s">
        <v>217</v>
      </c>
      <c r="C389" s="45">
        <v>1676.01</v>
      </c>
      <c r="D389" s="45">
        <v>1220</v>
      </c>
      <c r="E389" s="45">
        <v>1217.3699999999999</v>
      </c>
      <c r="F389" s="106">
        <v>72.64</v>
      </c>
      <c r="G389" s="106">
        <v>99.78</v>
      </c>
    </row>
    <row r="390" spans="2:7" x14ac:dyDescent="0.25">
      <c r="B390" s="6" t="s">
        <v>218</v>
      </c>
      <c r="C390" s="44">
        <v>1676.01</v>
      </c>
      <c r="D390" s="44">
        <v>1220</v>
      </c>
      <c r="E390" s="44">
        <v>1217.3699999999999</v>
      </c>
      <c r="F390" s="99">
        <v>72.64</v>
      </c>
      <c r="G390" s="99">
        <v>99.78</v>
      </c>
    </row>
    <row r="391" spans="2:7" x14ac:dyDescent="0.25">
      <c r="B391" s="6" t="s">
        <v>556</v>
      </c>
      <c r="C391" s="44">
        <v>1676.01</v>
      </c>
      <c r="D391" s="44">
        <v>1220</v>
      </c>
      <c r="E391" s="44">
        <v>1217.3699999999999</v>
      </c>
      <c r="F391" s="99">
        <v>72.64</v>
      </c>
      <c r="G391" s="99">
        <v>99.78</v>
      </c>
    </row>
    <row r="392" spans="2:7" x14ac:dyDescent="0.25">
      <c r="B392" s="7" t="s">
        <v>219</v>
      </c>
      <c r="C392" s="45" t="s">
        <v>6</v>
      </c>
      <c r="D392" s="45">
        <v>1312302.01</v>
      </c>
      <c r="E392" s="45" t="s">
        <v>6</v>
      </c>
      <c r="F392" s="106" t="s">
        <v>6</v>
      </c>
      <c r="G392" s="106" t="s">
        <v>6</v>
      </c>
    </row>
    <row r="393" spans="2:7" x14ac:dyDescent="0.25">
      <c r="B393" s="6" t="s">
        <v>725</v>
      </c>
      <c r="C393" s="44" t="s">
        <v>6</v>
      </c>
      <c r="D393" s="44">
        <v>252302.01</v>
      </c>
      <c r="E393" s="44" t="s">
        <v>6</v>
      </c>
      <c r="F393" s="99" t="s">
        <v>6</v>
      </c>
      <c r="G393" s="99" t="s">
        <v>6</v>
      </c>
    </row>
    <row r="394" spans="2:7" x14ac:dyDescent="0.25">
      <c r="B394" s="6" t="s">
        <v>726</v>
      </c>
      <c r="C394" s="44" t="s">
        <v>6</v>
      </c>
      <c r="D394" s="44">
        <v>252302.01</v>
      </c>
      <c r="E394" s="44" t="s">
        <v>6</v>
      </c>
      <c r="F394" s="99" t="s">
        <v>6</v>
      </c>
      <c r="G394" s="99" t="s">
        <v>6</v>
      </c>
    </row>
    <row r="395" spans="2:7" x14ac:dyDescent="0.25">
      <c r="B395" s="6" t="s">
        <v>610</v>
      </c>
      <c r="C395" s="44" t="s">
        <v>6</v>
      </c>
      <c r="D395" s="44">
        <v>1060000</v>
      </c>
      <c r="E395" s="44" t="s">
        <v>6</v>
      </c>
      <c r="F395" s="99" t="s">
        <v>6</v>
      </c>
      <c r="G395" s="99" t="s">
        <v>6</v>
      </c>
    </row>
    <row r="396" spans="2:7" x14ac:dyDescent="0.25">
      <c r="B396" s="6" t="s">
        <v>727</v>
      </c>
      <c r="C396" s="44" t="s">
        <v>6</v>
      </c>
      <c r="D396" s="44">
        <v>1060000</v>
      </c>
      <c r="E396" s="44" t="s">
        <v>6</v>
      </c>
      <c r="F396" s="99" t="s">
        <v>6</v>
      </c>
      <c r="G396" s="99" t="s">
        <v>6</v>
      </c>
    </row>
    <row r="397" spans="2:7" ht="26.4" x14ac:dyDescent="0.25">
      <c r="B397" s="7" t="s">
        <v>613</v>
      </c>
      <c r="C397" s="45" t="s">
        <v>6</v>
      </c>
      <c r="D397" s="45">
        <v>183879.47</v>
      </c>
      <c r="E397" s="45">
        <v>95053.09</v>
      </c>
      <c r="F397" s="106" t="s">
        <v>6</v>
      </c>
      <c r="G397" s="106">
        <v>51.69</v>
      </c>
    </row>
    <row r="398" spans="2:7" x14ac:dyDescent="0.25">
      <c r="B398" s="6" t="s">
        <v>614</v>
      </c>
      <c r="C398" s="44" t="s">
        <v>6</v>
      </c>
      <c r="D398" s="44">
        <v>183879.47</v>
      </c>
      <c r="E398" s="44">
        <v>95053.09</v>
      </c>
      <c r="F398" s="99" t="s">
        <v>6</v>
      </c>
      <c r="G398" s="99">
        <v>51.69</v>
      </c>
    </row>
    <row r="399" spans="2:7" x14ac:dyDescent="0.25">
      <c r="B399" s="11" t="s">
        <v>209</v>
      </c>
      <c r="C399" s="52">
        <v>-96901.21</v>
      </c>
      <c r="D399" s="52">
        <v>1813969.57</v>
      </c>
      <c r="E399" s="52">
        <v>-40831.730000000003</v>
      </c>
      <c r="F399" s="98" t="s">
        <v>6</v>
      </c>
      <c r="G399" s="98" t="s">
        <v>6</v>
      </c>
    </row>
    <row r="400" spans="2:7" x14ac:dyDescent="0.25">
      <c r="B400" s="7" t="s">
        <v>604</v>
      </c>
      <c r="C400" s="45" t="s">
        <v>6</v>
      </c>
      <c r="D400" s="45">
        <v>846829.14</v>
      </c>
      <c r="E400" s="45" t="s">
        <v>6</v>
      </c>
      <c r="F400" s="106" t="s">
        <v>6</v>
      </c>
      <c r="G400" s="106" t="s">
        <v>6</v>
      </c>
    </row>
    <row r="401" spans="2:7" x14ac:dyDescent="0.25">
      <c r="B401" s="7" t="s">
        <v>215</v>
      </c>
      <c r="C401" s="45" t="s">
        <v>6</v>
      </c>
      <c r="D401" s="45">
        <v>219720.22</v>
      </c>
      <c r="E401" s="45" t="s">
        <v>6</v>
      </c>
      <c r="F401" s="106" t="s">
        <v>6</v>
      </c>
      <c r="G401" s="106" t="s">
        <v>6</v>
      </c>
    </row>
    <row r="402" spans="2:7" x14ac:dyDescent="0.25">
      <c r="B402" s="6" t="s">
        <v>216</v>
      </c>
      <c r="C402" s="44" t="s">
        <v>6</v>
      </c>
      <c r="D402" s="44">
        <v>219720.22</v>
      </c>
      <c r="E402" s="44" t="s">
        <v>6</v>
      </c>
      <c r="F402" s="99" t="s">
        <v>6</v>
      </c>
      <c r="G402" s="99" t="s">
        <v>6</v>
      </c>
    </row>
    <row r="403" spans="2:7" x14ac:dyDescent="0.25">
      <c r="B403" s="7" t="s">
        <v>607</v>
      </c>
      <c r="C403" s="45" t="s">
        <v>6</v>
      </c>
      <c r="D403" s="45">
        <v>298024.51</v>
      </c>
      <c r="E403" s="45" t="s">
        <v>6</v>
      </c>
      <c r="F403" s="106" t="s">
        <v>6</v>
      </c>
      <c r="G403" s="106" t="s">
        <v>6</v>
      </c>
    </row>
    <row r="404" spans="2:7" x14ac:dyDescent="0.25">
      <c r="B404" s="6" t="s">
        <v>608</v>
      </c>
      <c r="C404" s="44" t="s">
        <v>6</v>
      </c>
      <c r="D404" s="44">
        <v>298024.51</v>
      </c>
      <c r="E404" s="44" t="s">
        <v>6</v>
      </c>
      <c r="F404" s="99" t="s">
        <v>6</v>
      </c>
      <c r="G404" s="99" t="s">
        <v>6</v>
      </c>
    </row>
    <row r="405" spans="2:7" x14ac:dyDescent="0.25">
      <c r="B405" s="6" t="s">
        <v>609</v>
      </c>
      <c r="C405" s="44" t="s">
        <v>6</v>
      </c>
      <c r="D405" s="44">
        <v>298024.51</v>
      </c>
      <c r="E405" s="44" t="s">
        <v>6</v>
      </c>
      <c r="F405" s="99" t="s">
        <v>6</v>
      </c>
      <c r="G405" s="99" t="s">
        <v>6</v>
      </c>
    </row>
    <row r="406" spans="2:7" x14ac:dyDescent="0.25">
      <c r="B406" s="7" t="s">
        <v>219</v>
      </c>
      <c r="C406" s="45" t="s">
        <v>6</v>
      </c>
      <c r="D406" s="45">
        <v>329084.40999999997</v>
      </c>
      <c r="E406" s="45" t="s">
        <v>6</v>
      </c>
      <c r="F406" s="106" t="s">
        <v>6</v>
      </c>
      <c r="G406" s="106" t="s">
        <v>6</v>
      </c>
    </row>
    <row r="407" spans="2:7" x14ac:dyDescent="0.25">
      <c r="B407" s="6" t="s">
        <v>725</v>
      </c>
      <c r="C407" s="44" t="s">
        <v>6</v>
      </c>
      <c r="D407" s="44">
        <v>80215.740000000005</v>
      </c>
      <c r="E407" s="44" t="s">
        <v>6</v>
      </c>
      <c r="F407" s="99" t="s">
        <v>6</v>
      </c>
      <c r="G407" s="99" t="s">
        <v>6</v>
      </c>
    </row>
    <row r="408" spans="2:7" x14ac:dyDescent="0.25">
      <c r="B408" s="6" t="s">
        <v>728</v>
      </c>
      <c r="C408" s="44" t="s">
        <v>6</v>
      </c>
      <c r="D408" s="44">
        <v>66591.33</v>
      </c>
      <c r="E408" s="44" t="s">
        <v>6</v>
      </c>
      <c r="F408" s="99" t="s">
        <v>6</v>
      </c>
      <c r="G408" s="99" t="s">
        <v>6</v>
      </c>
    </row>
    <row r="409" spans="2:7" x14ac:dyDescent="0.25">
      <c r="B409" s="6" t="s">
        <v>729</v>
      </c>
      <c r="C409" s="44" t="s">
        <v>6</v>
      </c>
      <c r="D409" s="44">
        <v>13624.41</v>
      </c>
      <c r="E409" s="44" t="s">
        <v>6</v>
      </c>
      <c r="F409" s="99" t="s">
        <v>6</v>
      </c>
      <c r="G409" s="99" t="s">
        <v>6</v>
      </c>
    </row>
    <row r="410" spans="2:7" x14ac:dyDescent="0.25">
      <c r="B410" s="6" t="s">
        <v>220</v>
      </c>
      <c r="C410" s="44" t="s">
        <v>6</v>
      </c>
      <c r="D410" s="44">
        <v>20971.62</v>
      </c>
      <c r="E410" s="44" t="s">
        <v>6</v>
      </c>
      <c r="F410" s="99" t="s">
        <v>6</v>
      </c>
      <c r="G410" s="99" t="s">
        <v>6</v>
      </c>
    </row>
    <row r="411" spans="2:7" x14ac:dyDescent="0.25">
      <c r="B411" s="6" t="s">
        <v>672</v>
      </c>
      <c r="C411" s="44" t="s">
        <v>6</v>
      </c>
      <c r="D411" s="44">
        <v>9003.5</v>
      </c>
      <c r="E411" s="44" t="s">
        <v>6</v>
      </c>
      <c r="F411" s="99" t="s">
        <v>6</v>
      </c>
      <c r="G411" s="99" t="s">
        <v>6</v>
      </c>
    </row>
    <row r="412" spans="2:7" x14ac:dyDescent="0.25">
      <c r="B412" s="6" t="s">
        <v>673</v>
      </c>
      <c r="C412" s="44" t="s">
        <v>6</v>
      </c>
      <c r="D412" s="44">
        <v>4991.92</v>
      </c>
      <c r="E412" s="44" t="s">
        <v>6</v>
      </c>
      <c r="F412" s="99" t="s">
        <v>6</v>
      </c>
      <c r="G412" s="99" t="s">
        <v>6</v>
      </c>
    </row>
    <row r="413" spans="2:7" x14ac:dyDescent="0.25">
      <c r="B413" s="6" t="s">
        <v>730</v>
      </c>
      <c r="C413" s="44" t="s">
        <v>6</v>
      </c>
      <c r="D413" s="44">
        <v>6976.2</v>
      </c>
      <c r="E413" s="44" t="s">
        <v>6</v>
      </c>
      <c r="F413" s="99" t="s">
        <v>6</v>
      </c>
      <c r="G413" s="99" t="s">
        <v>6</v>
      </c>
    </row>
    <row r="414" spans="2:7" x14ac:dyDescent="0.25">
      <c r="B414" s="6" t="s">
        <v>611</v>
      </c>
      <c r="C414" s="44" t="s">
        <v>6</v>
      </c>
      <c r="D414" s="44">
        <v>200112.42</v>
      </c>
      <c r="E414" s="44" t="s">
        <v>6</v>
      </c>
      <c r="F414" s="99" t="s">
        <v>6</v>
      </c>
      <c r="G414" s="99" t="s">
        <v>6</v>
      </c>
    </row>
    <row r="415" spans="2:7" x14ac:dyDescent="0.25">
      <c r="B415" s="6" t="s">
        <v>674</v>
      </c>
      <c r="C415" s="44" t="s">
        <v>6</v>
      </c>
      <c r="D415" s="44">
        <v>81190.77</v>
      </c>
      <c r="E415" s="44" t="s">
        <v>6</v>
      </c>
      <c r="F415" s="99" t="s">
        <v>6</v>
      </c>
      <c r="G415" s="99" t="s">
        <v>6</v>
      </c>
    </row>
    <row r="416" spans="2:7" x14ac:dyDescent="0.25">
      <c r="B416" s="6" t="s">
        <v>675</v>
      </c>
      <c r="C416" s="44" t="s">
        <v>6</v>
      </c>
      <c r="D416" s="44">
        <v>42069.69</v>
      </c>
      <c r="E416" s="44" t="s">
        <v>6</v>
      </c>
      <c r="F416" s="99" t="s">
        <v>6</v>
      </c>
      <c r="G416" s="99" t="s">
        <v>6</v>
      </c>
    </row>
    <row r="417" spans="1:7" x14ac:dyDescent="0.25">
      <c r="B417" s="6" t="s">
        <v>676</v>
      </c>
      <c r="C417" s="44" t="s">
        <v>6</v>
      </c>
      <c r="D417" s="44">
        <v>7401.79</v>
      </c>
      <c r="E417" s="44" t="s">
        <v>6</v>
      </c>
      <c r="F417" s="99" t="s">
        <v>6</v>
      </c>
      <c r="G417" s="99" t="s">
        <v>6</v>
      </c>
    </row>
    <row r="418" spans="1:7" x14ac:dyDescent="0.25">
      <c r="B418" s="6" t="s">
        <v>731</v>
      </c>
      <c r="C418" s="44" t="s">
        <v>6</v>
      </c>
      <c r="D418" s="44">
        <v>29918.38</v>
      </c>
      <c r="E418" s="44" t="s">
        <v>6</v>
      </c>
      <c r="F418" s="99" t="s">
        <v>6</v>
      </c>
      <c r="G418" s="99" t="s">
        <v>6</v>
      </c>
    </row>
    <row r="419" spans="1:7" x14ac:dyDescent="0.25">
      <c r="B419" s="6" t="s">
        <v>732</v>
      </c>
      <c r="C419" s="44" t="s">
        <v>6</v>
      </c>
      <c r="D419" s="44">
        <v>39531.79</v>
      </c>
      <c r="E419" s="44" t="s">
        <v>6</v>
      </c>
      <c r="F419" s="99" t="s">
        <v>6</v>
      </c>
      <c r="G419" s="99" t="s">
        <v>6</v>
      </c>
    </row>
    <row r="420" spans="1:7" x14ac:dyDescent="0.25">
      <c r="B420" s="6" t="s">
        <v>612</v>
      </c>
      <c r="C420" s="44" t="s">
        <v>6</v>
      </c>
      <c r="D420" s="44">
        <v>27784.63</v>
      </c>
      <c r="E420" s="44" t="s">
        <v>6</v>
      </c>
      <c r="F420" s="99" t="s">
        <v>6</v>
      </c>
      <c r="G420" s="99" t="s">
        <v>6</v>
      </c>
    </row>
    <row r="421" spans="1:7" x14ac:dyDescent="0.3">
      <c r="C421" s="25"/>
      <c r="D421" s="26"/>
      <c r="E421" s="26"/>
    </row>
    <row r="423" spans="1:7" x14ac:dyDescent="0.3">
      <c r="B423" s="4" t="s">
        <v>221</v>
      </c>
    </row>
    <row r="425" spans="1:7" ht="15.6" x14ac:dyDescent="0.3">
      <c r="B425" s="118" t="s">
        <v>733</v>
      </c>
      <c r="C425" s="118"/>
      <c r="D425" s="118"/>
      <c r="E425" s="118"/>
    </row>
    <row r="427" spans="1:7" ht="26.4" x14ac:dyDescent="0.3">
      <c r="A427" s="62" t="s">
        <v>6</v>
      </c>
      <c r="B427" s="62" t="s">
        <v>222</v>
      </c>
      <c r="C427" s="21" t="s">
        <v>735</v>
      </c>
      <c r="D427" s="21" t="s">
        <v>699</v>
      </c>
      <c r="E427" s="21" t="s">
        <v>211</v>
      </c>
    </row>
    <row r="428" spans="1:7" x14ac:dyDescent="0.3">
      <c r="A428" s="63"/>
      <c r="B428" s="63"/>
      <c r="C428" s="8" t="s">
        <v>135</v>
      </c>
      <c r="D428" s="8" t="s">
        <v>136</v>
      </c>
      <c r="E428" s="8" t="s">
        <v>137</v>
      </c>
    </row>
    <row r="429" spans="1:7" x14ac:dyDescent="0.3">
      <c r="A429" s="35" t="s">
        <v>6</v>
      </c>
      <c r="B429" s="35" t="s">
        <v>223</v>
      </c>
      <c r="C429" s="64">
        <v>17422362.850000001</v>
      </c>
      <c r="D429" s="64">
        <v>3618799.9</v>
      </c>
      <c r="E429" s="83">
        <f>D429/C429</f>
        <v>0.20771005237099627</v>
      </c>
    </row>
    <row r="430" spans="1:7" ht="26.4" x14ac:dyDescent="0.3">
      <c r="A430" s="7" t="s">
        <v>615</v>
      </c>
      <c r="B430" s="7" t="s">
        <v>616</v>
      </c>
      <c r="C430" s="45">
        <v>131401.68</v>
      </c>
      <c r="D430" s="45">
        <v>44525.51</v>
      </c>
      <c r="E430" s="18">
        <v>33.89</v>
      </c>
    </row>
    <row r="431" spans="1:7" ht="26.4" x14ac:dyDescent="0.3">
      <c r="A431" s="6" t="s">
        <v>617</v>
      </c>
      <c r="B431" s="6" t="s">
        <v>616</v>
      </c>
      <c r="C431" s="44">
        <v>131401.68</v>
      </c>
      <c r="D431" s="44">
        <v>44525.51</v>
      </c>
      <c r="E431" s="34">
        <v>33.89</v>
      </c>
    </row>
    <row r="432" spans="1:7" ht="26.4" x14ac:dyDescent="0.3">
      <c r="A432" s="7" t="s">
        <v>618</v>
      </c>
      <c r="B432" s="7" t="s">
        <v>619</v>
      </c>
      <c r="C432" s="45">
        <v>92850</v>
      </c>
      <c r="D432" s="45">
        <v>43938.5</v>
      </c>
      <c r="E432" s="18">
        <v>47.32</v>
      </c>
    </row>
    <row r="433" spans="1:5" ht="26.4" x14ac:dyDescent="0.3">
      <c r="A433" s="6" t="s">
        <v>620</v>
      </c>
      <c r="B433" s="6" t="s">
        <v>619</v>
      </c>
      <c r="C433" s="44">
        <v>92850</v>
      </c>
      <c r="D433" s="44">
        <v>43938.5</v>
      </c>
      <c r="E433" s="34">
        <v>47.32</v>
      </c>
    </row>
    <row r="434" spans="1:5" ht="26.4" x14ac:dyDescent="0.3">
      <c r="A434" s="7" t="s">
        <v>621</v>
      </c>
      <c r="B434" s="7" t="s">
        <v>628</v>
      </c>
      <c r="C434" s="45">
        <v>6038116.5499999998</v>
      </c>
      <c r="D434" s="45">
        <v>2227509.71</v>
      </c>
      <c r="E434" s="18">
        <v>36.89</v>
      </c>
    </row>
    <row r="435" spans="1:5" ht="26.4" x14ac:dyDescent="0.3">
      <c r="A435" s="6" t="s">
        <v>622</v>
      </c>
      <c r="B435" s="6" t="s">
        <v>734</v>
      </c>
      <c r="C435" s="44">
        <v>4136200.55</v>
      </c>
      <c r="D435" s="44">
        <v>1297593.9099999999</v>
      </c>
      <c r="E435" s="1">
        <v>0.3137163912421993</v>
      </c>
    </row>
    <row r="436" spans="1:5" ht="39.6" x14ac:dyDescent="0.3">
      <c r="A436" s="6" t="s">
        <v>623</v>
      </c>
      <c r="B436" s="6" t="s">
        <v>624</v>
      </c>
      <c r="C436" s="44">
        <v>1901916</v>
      </c>
      <c r="D436" s="44">
        <v>929915.8</v>
      </c>
      <c r="E436" s="34">
        <v>48.89</v>
      </c>
    </row>
    <row r="437" spans="1:5" ht="26.4" x14ac:dyDescent="0.3">
      <c r="A437" s="7" t="s">
        <v>625</v>
      </c>
      <c r="B437" s="7" t="s">
        <v>626</v>
      </c>
      <c r="C437" s="45">
        <v>11159994.619999999</v>
      </c>
      <c r="D437" s="45">
        <f>1287556.69+15269.49</f>
        <v>1302826.18</v>
      </c>
      <c r="E437" s="82">
        <f>D437/C437</f>
        <v>0.116740753410865</v>
      </c>
    </row>
    <row r="438" spans="1:5" ht="26.4" x14ac:dyDescent="0.3">
      <c r="A438" s="6" t="s">
        <v>627</v>
      </c>
      <c r="B438" s="6" t="s">
        <v>626</v>
      </c>
      <c r="C438" s="44">
        <v>11159994.619999999</v>
      </c>
      <c r="D438" s="44">
        <v>1302826.18</v>
      </c>
      <c r="E438" s="1">
        <v>0.116740753410865</v>
      </c>
    </row>
    <row r="439" spans="1:5" x14ac:dyDescent="0.3">
      <c r="B439" s="25"/>
      <c r="C439" s="25"/>
      <c r="D439" s="26"/>
      <c r="E439" s="26"/>
    </row>
    <row r="440" spans="1:5" x14ac:dyDescent="0.3">
      <c r="B440" s="25"/>
      <c r="C440" s="25"/>
      <c r="D440" s="26"/>
      <c r="E440" s="26"/>
    </row>
    <row r="441" spans="1:5" x14ac:dyDescent="0.3">
      <c r="B441" s="25"/>
      <c r="C441" s="25"/>
      <c r="D441" s="26"/>
      <c r="E441" s="26"/>
    </row>
    <row r="444" spans="1:5" ht="15.6" x14ac:dyDescent="0.3">
      <c r="A444" s="118" t="s">
        <v>224</v>
      </c>
      <c r="B444" s="118"/>
      <c r="C444" s="118"/>
      <c r="D444" s="118"/>
      <c r="E444" s="118"/>
    </row>
    <row r="446" spans="1:5" ht="13.2" customHeight="1" x14ac:dyDescent="0.3">
      <c r="A446" s="37" t="s">
        <v>225</v>
      </c>
      <c r="B446" s="41"/>
      <c r="C446" s="120" t="s">
        <v>736</v>
      </c>
      <c r="D446" s="120" t="s">
        <v>699</v>
      </c>
      <c r="E446" s="119" t="s">
        <v>211</v>
      </c>
    </row>
    <row r="447" spans="1:5" x14ac:dyDescent="0.3">
      <c r="A447" s="37" t="s">
        <v>226</v>
      </c>
      <c r="B447" s="41"/>
      <c r="C447" s="121"/>
      <c r="D447" s="121"/>
      <c r="E447" s="119"/>
    </row>
    <row r="448" spans="1:5" ht="26.4" x14ac:dyDescent="0.3">
      <c r="A448" s="41" t="s">
        <v>655</v>
      </c>
      <c r="B448" s="41" t="s">
        <v>227</v>
      </c>
      <c r="C448" s="38" t="s">
        <v>135</v>
      </c>
      <c r="D448" s="38" t="s">
        <v>136</v>
      </c>
      <c r="E448" s="38" t="s">
        <v>137</v>
      </c>
    </row>
    <row r="449" spans="1:5" x14ac:dyDescent="0.3">
      <c r="A449" s="65" t="s">
        <v>223</v>
      </c>
      <c r="B449" s="85"/>
      <c r="C449" s="66">
        <v>17422362.850000001</v>
      </c>
      <c r="D449" s="66">
        <v>3618799.9</v>
      </c>
      <c r="E449" s="84">
        <f>D449/C449</f>
        <v>0.20771005237099627</v>
      </c>
    </row>
    <row r="450" spans="1:5" ht="13.2" customHeight="1" x14ac:dyDescent="0.3">
      <c r="A450" s="109" t="s">
        <v>228</v>
      </c>
      <c r="B450" s="110"/>
      <c r="C450" s="67">
        <v>131401.68</v>
      </c>
      <c r="D450" s="67">
        <v>44525.51</v>
      </c>
      <c r="E450" s="36">
        <v>33.89</v>
      </c>
    </row>
    <row r="451" spans="1:5" ht="13.2" customHeight="1" x14ac:dyDescent="0.3">
      <c r="A451" s="109" t="s">
        <v>229</v>
      </c>
      <c r="B451" s="110"/>
      <c r="C451" s="67">
        <v>131401.68</v>
      </c>
      <c r="D451" s="67">
        <v>44525.51</v>
      </c>
      <c r="E451" s="36">
        <v>33.89</v>
      </c>
    </row>
    <row r="452" spans="1:5" x14ac:dyDescent="0.3">
      <c r="A452" s="107" t="s">
        <v>152</v>
      </c>
      <c r="B452" s="108"/>
      <c r="C452" s="68">
        <v>131401.68</v>
      </c>
      <c r="D452" s="68">
        <v>44525.51</v>
      </c>
      <c r="E452" s="69">
        <v>33.89</v>
      </c>
    </row>
    <row r="453" spans="1:5" x14ac:dyDescent="0.3">
      <c r="A453" s="107" t="s">
        <v>153</v>
      </c>
      <c r="B453" s="108"/>
      <c r="C453" s="68">
        <v>131401.68</v>
      </c>
      <c r="D453" s="68">
        <v>44525.51</v>
      </c>
      <c r="E453" s="69">
        <v>33.89</v>
      </c>
    </row>
    <row r="454" spans="1:5" ht="26.4" x14ac:dyDescent="0.3">
      <c r="A454" s="14" t="s">
        <v>230</v>
      </c>
      <c r="B454" s="76" t="s">
        <v>557</v>
      </c>
      <c r="C454" s="70">
        <v>119401.68</v>
      </c>
      <c r="D454" s="70">
        <v>43342.39</v>
      </c>
      <c r="E454" s="15">
        <v>36.299999999999997</v>
      </c>
    </row>
    <row r="455" spans="1:5" x14ac:dyDescent="0.3">
      <c r="A455" s="16" t="s">
        <v>231</v>
      </c>
      <c r="B455" s="79" t="s">
        <v>232</v>
      </c>
      <c r="C455" s="71">
        <v>74951.679999999993</v>
      </c>
      <c r="D455" s="71">
        <v>27487.49</v>
      </c>
      <c r="E455" s="17">
        <v>36.67</v>
      </c>
    </row>
    <row r="456" spans="1:5" x14ac:dyDescent="0.3">
      <c r="A456" s="107" t="s">
        <v>152</v>
      </c>
      <c r="B456" s="108"/>
      <c r="C456" s="68">
        <v>74951.679999999993</v>
      </c>
      <c r="D456" s="68">
        <v>27487.49</v>
      </c>
      <c r="E456" s="69">
        <v>36.67</v>
      </c>
    </row>
    <row r="457" spans="1:5" x14ac:dyDescent="0.3">
      <c r="A457" s="107" t="s">
        <v>153</v>
      </c>
      <c r="B457" s="108"/>
      <c r="C457" s="68">
        <v>74951.679999999993</v>
      </c>
      <c r="D457" s="68">
        <v>27487.49</v>
      </c>
      <c r="E457" s="69">
        <v>36.67</v>
      </c>
    </row>
    <row r="458" spans="1:5" x14ac:dyDescent="0.3">
      <c r="A458" s="55" t="s">
        <v>737</v>
      </c>
      <c r="B458" s="33" t="s">
        <v>738</v>
      </c>
      <c r="C458" s="49">
        <v>74951.679999999993</v>
      </c>
      <c r="D458" s="49">
        <v>27487.49</v>
      </c>
      <c r="E458" s="50">
        <v>36.67</v>
      </c>
    </row>
    <row r="459" spans="1:5" x14ac:dyDescent="0.3">
      <c r="A459" s="55" t="s">
        <v>284</v>
      </c>
      <c r="B459" s="33" t="s">
        <v>285</v>
      </c>
      <c r="C459" s="49" t="s">
        <v>6</v>
      </c>
      <c r="D459" s="49">
        <v>0</v>
      </c>
      <c r="E459" s="50" t="s">
        <v>6</v>
      </c>
    </row>
    <row r="460" spans="1:5" x14ac:dyDescent="0.3">
      <c r="A460" s="55" t="s">
        <v>247</v>
      </c>
      <c r="B460" s="33" t="s">
        <v>248</v>
      </c>
      <c r="C460" s="49" t="s">
        <v>6</v>
      </c>
      <c r="D460" s="49">
        <v>655.29</v>
      </c>
      <c r="E460" s="50" t="s">
        <v>6</v>
      </c>
    </row>
    <row r="461" spans="1:5" x14ac:dyDescent="0.3">
      <c r="A461" s="55" t="s">
        <v>236</v>
      </c>
      <c r="B461" s="33" t="s">
        <v>237</v>
      </c>
      <c r="C461" s="49" t="s">
        <v>6</v>
      </c>
      <c r="D461" s="49">
        <v>19169.71</v>
      </c>
      <c r="E461" s="50" t="s">
        <v>6</v>
      </c>
    </row>
    <row r="462" spans="1:5" x14ac:dyDescent="0.3">
      <c r="A462" s="55" t="s">
        <v>238</v>
      </c>
      <c r="B462" s="33" t="s">
        <v>239</v>
      </c>
      <c r="C462" s="49" t="s">
        <v>6</v>
      </c>
      <c r="D462" s="49">
        <v>2597.41</v>
      </c>
      <c r="E462" s="50" t="s">
        <v>6</v>
      </c>
    </row>
    <row r="463" spans="1:5" x14ac:dyDescent="0.3">
      <c r="A463" s="55" t="s">
        <v>240</v>
      </c>
      <c r="B463" s="33" t="s">
        <v>241</v>
      </c>
      <c r="C463" s="49" t="s">
        <v>6</v>
      </c>
      <c r="D463" s="49">
        <v>4136.0200000000004</v>
      </c>
      <c r="E463" s="50" t="s">
        <v>6</v>
      </c>
    </row>
    <row r="464" spans="1:5" x14ac:dyDescent="0.3">
      <c r="A464" s="55" t="s">
        <v>242</v>
      </c>
      <c r="B464" s="33" t="s">
        <v>235</v>
      </c>
      <c r="C464" s="49" t="s">
        <v>6</v>
      </c>
      <c r="D464" s="49">
        <v>929.06</v>
      </c>
      <c r="E464" s="50" t="s">
        <v>6</v>
      </c>
    </row>
    <row r="465" spans="1:5" x14ac:dyDescent="0.3">
      <c r="A465" s="16" t="s">
        <v>243</v>
      </c>
      <c r="B465" s="79" t="s">
        <v>244</v>
      </c>
      <c r="C465" s="71">
        <v>2700</v>
      </c>
      <c r="D465" s="71">
        <v>505.45</v>
      </c>
      <c r="E465" s="17">
        <v>18.72</v>
      </c>
    </row>
    <row r="466" spans="1:5" x14ac:dyDescent="0.3">
      <c r="A466" s="107" t="s">
        <v>152</v>
      </c>
      <c r="B466" s="108"/>
      <c r="C466" s="68">
        <v>2700</v>
      </c>
      <c r="D466" s="68">
        <v>505.45</v>
      </c>
      <c r="E466" s="69">
        <v>18.72</v>
      </c>
    </row>
    <row r="467" spans="1:5" x14ac:dyDescent="0.3">
      <c r="A467" s="107" t="s">
        <v>153</v>
      </c>
      <c r="B467" s="108"/>
      <c r="C467" s="68">
        <v>2700</v>
      </c>
      <c r="D467" s="68">
        <v>505.45</v>
      </c>
      <c r="E467" s="69">
        <v>18.72</v>
      </c>
    </row>
    <row r="468" spans="1:5" x14ac:dyDescent="0.3">
      <c r="A468" s="55" t="s">
        <v>737</v>
      </c>
      <c r="B468" s="33" t="s">
        <v>738</v>
      </c>
      <c r="C468" s="49">
        <v>2700</v>
      </c>
      <c r="D468" s="49">
        <v>505.45</v>
      </c>
      <c r="E468" s="50">
        <v>18.72</v>
      </c>
    </row>
    <row r="469" spans="1:5" x14ac:dyDescent="0.3">
      <c r="A469" s="55" t="s">
        <v>242</v>
      </c>
      <c r="B469" s="33" t="s">
        <v>235</v>
      </c>
      <c r="C469" s="49" t="s">
        <v>6</v>
      </c>
      <c r="D469" s="49">
        <v>505.45</v>
      </c>
      <c r="E469" s="50" t="s">
        <v>6</v>
      </c>
    </row>
    <row r="470" spans="1:5" x14ac:dyDescent="0.3">
      <c r="A470" s="16" t="s">
        <v>251</v>
      </c>
      <c r="B470" s="79" t="s">
        <v>252</v>
      </c>
      <c r="C470" s="71">
        <v>7250</v>
      </c>
      <c r="D470" s="71">
        <v>3600</v>
      </c>
      <c r="E470" s="17">
        <v>49.66</v>
      </c>
    </row>
    <row r="471" spans="1:5" x14ac:dyDescent="0.3">
      <c r="A471" s="107" t="s">
        <v>152</v>
      </c>
      <c r="B471" s="108"/>
      <c r="C471" s="68">
        <v>7250</v>
      </c>
      <c r="D471" s="68">
        <v>3600</v>
      </c>
      <c r="E471" s="69">
        <v>49.66</v>
      </c>
    </row>
    <row r="472" spans="1:5" x14ac:dyDescent="0.3">
      <c r="A472" s="107" t="s">
        <v>153</v>
      </c>
      <c r="B472" s="108"/>
      <c r="C472" s="68">
        <v>7250</v>
      </c>
      <c r="D472" s="68">
        <v>3600</v>
      </c>
      <c r="E472" s="69">
        <v>49.66</v>
      </c>
    </row>
    <row r="473" spans="1:5" x14ac:dyDescent="0.3">
      <c r="A473" s="55" t="s">
        <v>739</v>
      </c>
      <c r="B473" s="33" t="s">
        <v>740</v>
      </c>
      <c r="C473" s="49">
        <v>7250</v>
      </c>
      <c r="D473" s="49">
        <v>3600</v>
      </c>
      <c r="E473" s="50">
        <v>49.66</v>
      </c>
    </row>
    <row r="474" spans="1:5" x14ac:dyDescent="0.3">
      <c r="A474" s="55" t="s">
        <v>253</v>
      </c>
      <c r="B474" s="33" t="s">
        <v>254</v>
      </c>
      <c r="C474" s="49" t="s">
        <v>6</v>
      </c>
      <c r="D474" s="49">
        <v>3600</v>
      </c>
      <c r="E474" s="50" t="s">
        <v>6</v>
      </c>
    </row>
    <row r="475" spans="1:5" x14ac:dyDescent="0.3">
      <c r="A475" s="16" t="s">
        <v>255</v>
      </c>
      <c r="B475" s="79" t="s">
        <v>256</v>
      </c>
      <c r="C475" s="71">
        <v>25500</v>
      </c>
      <c r="D475" s="71">
        <v>5434.65</v>
      </c>
      <c r="E475" s="17">
        <v>21.31</v>
      </c>
    </row>
    <row r="476" spans="1:5" x14ac:dyDescent="0.3">
      <c r="A476" s="107" t="s">
        <v>152</v>
      </c>
      <c r="B476" s="108"/>
      <c r="C476" s="68">
        <v>25500</v>
      </c>
      <c r="D476" s="68">
        <v>5434.65</v>
      </c>
      <c r="E476" s="69">
        <v>21.31</v>
      </c>
    </row>
    <row r="477" spans="1:5" x14ac:dyDescent="0.3">
      <c r="A477" s="107" t="s">
        <v>153</v>
      </c>
      <c r="B477" s="108"/>
      <c r="C477" s="68">
        <v>25500</v>
      </c>
      <c r="D477" s="68">
        <v>5434.65</v>
      </c>
      <c r="E477" s="69">
        <v>21.31</v>
      </c>
    </row>
    <row r="478" spans="1:5" x14ac:dyDescent="0.3">
      <c r="A478" s="55" t="s">
        <v>737</v>
      </c>
      <c r="B478" s="33" t="s">
        <v>738</v>
      </c>
      <c r="C478" s="49">
        <v>25500</v>
      </c>
      <c r="D478" s="49">
        <v>5434.65</v>
      </c>
      <c r="E478" s="50">
        <v>21.31</v>
      </c>
    </row>
    <row r="479" spans="1:5" x14ac:dyDescent="0.3">
      <c r="A479" s="55" t="s">
        <v>236</v>
      </c>
      <c r="B479" s="33" t="s">
        <v>237</v>
      </c>
      <c r="C479" s="49" t="s">
        <v>6</v>
      </c>
      <c r="D479" s="49">
        <v>4342.93</v>
      </c>
      <c r="E479" s="50" t="s">
        <v>6</v>
      </c>
    </row>
    <row r="480" spans="1:5" x14ac:dyDescent="0.3">
      <c r="A480" s="55" t="s">
        <v>238</v>
      </c>
      <c r="B480" s="33" t="s">
        <v>239</v>
      </c>
      <c r="C480" s="49" t="s">
        <v>6</v>
      </c>
      <c r="D480" s="49">
        <v>298.24</v>
      </c>
      <c r="E480" s="50" t="s">
        <v>6</v>
      </c>
    </row>
    <row r="481" spans="1:5" x14ac:dyDescent="0.3">
      <c r="A481" s="55" t="s">
        <v>242</v>
      </c>
      <c r="B481" s="33" t="s">
        <v>235</v>
      </c>
      <c r="C481" s="49" t="s">
        <v>6</v>
      </c>
      <c r="D481" s="49">
        <v>793.48</v>
      </c>
      <c r="E481" s="50" t="s">
        <v>6</v>
      </c>
    </row>
    <row r="482" spans="1:5" x14ac:dyDescent="0.3">
      <c r="A482" s="16" t="s">
        <v>257</v>
      </c>
      <c r="B482" s="79" t="s">
        <v>258</v>
      </c>
      <c r="C482" s="71">
        <v>9000</v>
      </c>
      <c r="D482" s="71">
        <v>6314.8</v>
      </c>
      <c r="E482" s="17">
        <v>70.16</v>
      </c>
    </row>
    <row r="483" spans="1:5" x14ac:dyDescent="0.3">
      <c r="A483" s="107" t="s">
        <v>152</v>
      </c>
      <c r="B483" s="108"/>
      <c r="C483" s="68">
        <v>9000</v>
      </c>
      <c r="D483" s="68">
        <v>6314.8</v>
      </c>
      <c r="E483" s="69">
        <v>70.16</v>
      </c>
    </row>
    <row r="484" spans="1:5" x14ac:dyDescent="0.3">
      <c r="A484" s="107" t="s">
        <v>153</v>
      </c>
      <c r="B484" s="108"/>
      <c r="C484" s="68">
        <v>9000</v>
      </c>
      <c r="D484" s="68">
        <v>6314.8</v>
      </c>
      <c r="E484" s="69">
        <v>70.16</v>
      </c>
    </row>
    <row r="485" spans="1:5" x14ac:dyDescent="0.3">
      <c r="A485" s="55" t="s">
        <v>737</v>
      </c>
      <c r="B485" s="33" t="s">
        <v>738</v>
      </c>
      <c r="C485" s="49">
        <v>7000</v>
      </c>
      <c r="D485" s="49">
        <v>4284.8</v>
      </c>
      <c r="E485" s="50">
        <v>61.21</v>
      </c>
    </row>
    <row r="486" spans="1:5" x14ac:dyDescent="0.3">
      <c r="A486" s="55" t="s">
        <v>236</v>
      </c>
      <c r="B486" s="33" t="s">
        <v>237</v>
      </c>
      <c r="C486" s="49" t="s">
        <v>6</v>
      </c>
      <c r="D486" s="49">
        <v>4220</v>
      </c>
      <c r="E486" s="50" t="s">
        <v>6</v>
      </c>
    </row>
    <row r="487" spans="1:5" x14ac:dyDescent="0.3">
      <c r="A487" s="55" t="s">
        <v>242</v>
      </c>
      <c r="B487" s="33" t="s">
        <v>235</v>
      </c>
      <c r="C487" s="49" t="s">
        <v>6</v>
      </c>
      <c r="D487" s="49">
        <v>64.8</v>
      </c>
      <c r="E487" s="50" t="s">
        <v>6</v>
      </c>
    </row>
    <row r="488" spans="1:5" x14ac:dyDescent="0.3">
      <c r="A488" s="55" t="s">
        <v>739</v>
      </c>
      <c r="B488" s="33" t="s">
        <v>740</v>
      </c>
      <c r="C488" s="49">
        <v>2000</v>
      </c>
      <c r="D488" s="49">
        <v>2030</v>
      </c>
      <c r="E488" s="50">
        <v>101.5</v>
      </c>
    </row>
    <row r="489" spans="1:5" x14ac:dyDescent="0.3">
      <c r="A489" s="55" t="s">
        <v>253</v>
      </c>
      <c r="B489" s="33" t="s">
        <v>254</v>
      </c>
      <c r="C489" s="49" t="s">
        <v>6</v>
      </c>
      <c r="D489" s="49">
        <v>2030</v>
      </c>
      <c r="E489" s="50" t="s">
        <v>6</v>
      </c>
    </row>
    <row r="490" spans="1:5" x14ac:dyDescent="0.3">
      <c r="A490" s="14" t="s">
        <v>259</v>
      </c>
      <c r="B490" s="76" t="s">
        <v>260</v>
      </c>
      <c r="C490" s="70">
        <v>12000</v>
      </c>
      <c r="D490" s="70">
        <v>1183.1199999999999</v>
      </c>
      <c r="E490" s="15">
        <v>9.86</v>
      </c>
    </row>
    <row r="491" spans="1:5" x14ac:dyDescent="0.3">
      <c r="A491" s="16" t="s">
        <v>261</v>
      </c>
      <c r="B491" s="79" t="s">
        <v>262</v>
      </c>
      <c r="C491" s="71">
        <v>6000</v>
      </c>
      <c r="D491" s="71">
        <v>0</v>
      </c>
      <c r="E491" s="17">
        <v>0</v>
      </c>
    </row>
    <row r="492" spans="1:5" x14ac:dyDescent="0.3">
      <c r="A492" s="107" t="s">
        <v>152</v>
      </c>
      <c r="B492" s="108"/>
      <c r="C492" s="68">
        <v>6000</v>
      </c>
      <c r="D492" s="68">
        <v>0</v>
      </c>
      <c r="E492" s="69">
        <v>0</v>
      </c>
    </row>
    <row r="493" spans="1:5" x14ac:dyDescent="0.3">
      <c r="A493" s="107" t="s">
        <v>153</v>
      </c>
      <c r="B493" s="108"/>
      <c r="C493" s="68">
        <v>6000</v>
      </c>
      <c r="D493" s="68">
        <v>0</v>
      </c>
      <c r="E493" s="69">
        <v>0</v>
      </c>
    </row>
    <row r="494" spans="1:5" x14ac:dyDescent="0.3">
      <c r="A494" s="55" t="s">
        <v>737</v>
      </c>
      <c r="B494" s="33" t="s">
        <v>738</v>
      </c>
      <c r="C494" s="49">
        <v>5800</v>
      </c>
      <c r="D494" s="49">
        <v>0</v>
      </c>
      <c r="E494" s="50">
        <v>0</v>
      </c>
    </row>
    <row r="495" spans="1:5" x14ac:dyDescent="0.3">
      <c r="A495" s="55" t="s">
        <v>263</v>
      </c>
      <c r="B495" s="33" t="s">
        <v>264</v>
      </c>
      <c r="C495" s="49" t="s">
        <v>6</v>
      </c>
      <c r="D495" s="49">
        <v>0</v>
      </c>
      <c r="E495" s="50" t="s">
        <v>6</v>
      </c>
    </row>
    <row r="496" spans="1:5" x14ac:dyDescent="0.3">
      <c r="A496" s="55" t="s">
        <v>247</v>
      </c>
      <c r="B496" s="33" t="s">
        <v>248</v>
      </c>
      <c r="C496" s="49" t="s">
        <v>6</v>
      </c>
      <c r="D496" s="49">
        <v>0</v>
      </c>
      <c r="E496" s="50" t="s">
        <v>6</v>
      </c>
    </row>
    <row r="497" spans="1:5" x14ac:dyDescent="0.3">
      <c r="A497" s="55" t="s">
        <v>236</v>
      </c>
      <c r="B497" s="33" t="s">
        <v>237</v>
      </c>
      <c r="C497" s="49" t="s">
        <v>6</v>
      </c>
      <c r="D497" s="49">
        <v>0</v>
      </c>
      <c r="E497" s="50" t="s">
        <v>6</v>
      </c>
    </row>
    <row r="498" spans="1:5" x14ac:dyDescent="0.3">
      <c r="A498" s="55" t="s">
        <v>238</v>
      </c>
      <c r="B498" s="33" t="s">
        <v>239</v>
      </c>
      <c r="C498" s="49" t="s">
        <v>6</v>
      </c>
      <c r="D498" s="49">
        <v>0</v>
      </c>
      <c r="E498" s="50" t="s">
        <v>6</v>
      </c>
    </row>
    <row r="499" spans="1:5" x14ac:dyDescent="0.3">
      <c r="A499" s="55" t="s">
        <v>741</v>
      </c>
      <c r="B499" s="33" t="s">
        <v>742</v>
      </c>
      <c r="C499" s="49">
        <v>200</v>
      </c>
      <c r="D499" s="49">
        <v>0</v>
      </c>
      <c r="E499" s="50">
        <v>0</v>
      </c>
    </row>
    <row r="500" spans="1:5" x14ac:dyDescent="0.3">
      <c r="A500" s="55" t="s">
        <v>423</v>
      </c>
      <c r="B500" s="33" t="s">
        <v>424</v>
      </c>
      <c r="C500" s="49" t="s">
        <v>6</v>
      </c>
      <c r="D500" s="49">
        <v>0</v>
      </c>
      <c r="E500" s="50" t="s">
        <v>6</v>
      </c>
    </row>
    <row r="501" spans="1:5" x14ac:dyDescent="0.3">
      <c r="A501" s="16" t="s">
        <v>265</v>
      </c>
      <c r="B501" s="79" t="s">
        <v>266</v>
      </c>
      <c r="C501" s="71">
        <v>6000</v>
      </c>
      <c r="D501" s="71">
        <v>1183.1199999999999</v>
      </c>
      <c r="E501" s="17">
        <v>19.72</v>
      </c>
    </row>
    <row r="502" spans="1:5" x14ac:dyDescent="0.3">
      <c r="A502" s="107" t="s">
        <v>152</v>
      </c>
      <c r="B502" s="108"/>
      <c r="C502" s="68">
        <v>6000</v>
      </c>
      <c r="D502" s="68">
        <v>1183.1199999999999</v>
      </c>
      <c r="E502" s="69">
        <v>19.72</v>
      </c>
    </row>
    <row r="503" spans="1:5" x14ac:dyDescent="0.3">
      <c r="A503" s="107" t="s">
        <v>153</v>
      </c>
      <c r="B503" s="108"/>
      <c r="C503" s="68">
        <v>6000</v>
      </c>
      <c r="D503" s="68">
        <v>1183.1199999999999</v>
      </c>
      <c r="E503" s="69">
        <v>19.72</v>
      </c>
    </row>
    <row r="504" spans="1:5" x14ac:dyDescent="0.3">
      <c r="A504" s="55" t="s">
        <v>737</v>
      </c>
      <c r="B504" s="33" t="s">
        <v>738</v>
      </c>
      <c r="C504" s="49">
        <v>5800</v>
      </c>
      <c r="D504" s="49">
        <v>1132.57</v>
      </c>
      <c r="E504" s="50">
        <v>19.53</v>
      </c>
    </row>
    <row r="505" spans="1:5" x14ac:dyDescent="0.3">
      <c r="A505" s="55" t="s">
        <v>245</v>
      </c>
      <c r="B505" s="33" t="s">
        <v>246</v>
      </c>
      <c r="C505" s="49" t="s">
        <v>6</v>
      </c>
      <c r="D505" s="49">
        <v>0</v>
      </c>
      <c r="E505" s="50" t="s">
        <v>6</v>
      </c>
    </row>
    <row r="506" spans="1:5" x14ac:dyDescent="0.3">
      <c r="A506" s="55" t="s">
        <v>263</v>
      </c>
      <c r="B506" s="33" t="s">
        <v>264</v>
      </c>
      <c r="C506" s="49" t="s">
        <v>6</v>
      </c>
      <c r="D506" s="49">
        <v>0</v>
      </c>
      <c r="E506" s="50" t="s">
        <v>6</v>
      </c>
    </row>
    <row r="507" spans="1:5" x14ac:dyDescent="0.3">
      <c r="A507" s="55" t="s">
        <v>247</v>
      </c>
      <c r="B507" s="33" t="s">
        <v>248</v>
      </c>
      <c r="C507" s="49" t="s">
        <v>6</v>
      </c>
      <c r="D507" s="49">
        <v>227.31</v>
      </c>
      <c r="E507" s="50" t="s">
        <v>6</v>
      </c>
    </row>
    <row r="508" spans="1:5" x14ac:dyDescent="0.3">
      <c r="A508" s="55" t="s">
        <v>236</v>
      </c>
      <c r="B508" s="33" t="s">
        <v>237</v>
      </c>
      <c r="C508" s="49" t="s">
        <v>6</v>
      </c>
      <c r="D508" s="49">
        <v>631.70000000000005</v>
      </c>
      <c r="E508" s="50" t="s">
        <v>6</v>
      </c>
    </row>
    <row r="509" spans="1:5" x14ac:dyDescent="0.3">
      <c r="A509" s="55" t="s">
        <v>238</v>
      </c>
      <c r="B509" s="33" t="s">
        <v>239</v>
      </c>
      <c r="C509" s="49" t="s">
        <v>6</v>
      </c>
      <c r="D509" s="49">
        <v>273.56</v>
      </c>
      <c r="E509" s="50" t="s">
        <v>6</v>
      </c>
    </row>
    <row r="510" spans="1:5" x14ac:dyDescent="0.3">
      <c r="A510" s="55" t="s">
        <v>741</v>
      </c>
      <c r="B510" s="33" t="s">
        <v>742</v>
      </c>
      <c r="C510" s="49">
        <v>200</v>
      </c>
      <c r="D510" s="49">
        <v>50.55</v>
      </c>
      <c r="E510" s="50">
        <v>25.28</v>
      </c>
    </row>
    <row r="511" spans="1:5" x14ac:dyDescent="0.3">
      <c r="A511" s="55" t="s">
        <v>423</v>
      </c>
      <c r="B511" s="33" t="s">
        <v>424</v>
      </c>
      <c r="C511" s="49" t="s">
        <v>6</v>
      </c>
      <c r="D511" s="49">
        <v>50.55</v>
      </c>
      <c r="E511" s="50" t="s">
        <v>6</v>
      </c>
    </row>
    <row r="512" spans="1:5" x14ac:dyDescent="0.3">
      <c r="A512" s="109" t="s">
        <v>267</v>
      </c>
      <c r="B512" s="110"/>
      <c r="C512" s="67">
        <v>92850</v>
      </c>
      <c r="D512" s="67">
        <v>43938.5</v>
      </c>
      <c r="E512" s="36">
        <v>47.32</v>
      </c>
    </row>
    <row r="513" spans="1:5" x14ac:dyDescent="0.3">
      <c r="A513" s="109" t="s">
        <v>268</v>
      </c>
      <c r="B513" s="110"/>
      <c r="C513" s="67">
        <v>92850</v>
      </c>
      <c r="D513" s="67">
        <v>43938.5</v>
      </c>
      <c r="E513" s="36">
        <v>47.32</v>
      </c>
    </row>
    <row r="514" spans="1:5" x14ac:dyDescent="0.3">
      <c r="A514" s="107" t="s">
        <v>152</v>
      </c>
      <c r="B514" s="108"/>
      <c r="C514" s="68">
        <v>92850</v>
      </c>
      <c r="D514" s="68">
        <v>43938.5</v>
      </c>
      <c r="E514" s="69">
        <v>47.32</v>
      </c>
    </row>
    <row r="515" spans="1:5" x14ac:dyDescent="0.3">
      <c r="A515" s="107" t="s">
        <v>153</v>
      </c>
      <c r="B515" s="108"/>
      <c r="C515" s="68">
        <v>92850</v>
      </c>
      <c r="D515" s="68">
        <v>43938.5</v>
      </c>
      <c r="E515" s="69">
        <v>47.32</v>
      </c>
    </row>
    <row r="516" spans="1:5" x14ac:dyDescent="0.3">
      <c r="A516" s="14" t="s">
        <v>269</v>
      </c>
      <c r="B516" s="76" t="s">
        <v>558</v>
      </c>
      <c r="C516" s="70">
        <v>92850</v>
      </c>
      <c r="D516" s="70">
        <v>43938.5</v>
      </c>
      <c r="E516" s="15">
        <v>47.32</v>
      </c>
    </row>
    <row r="517" spans="1:5" x14ac:dyDescent="0.3">
      <c r="A517" s="16" t="s">
        <v>270</v>
      </c>
      <c r="B517" s="79" t="s">
        <v>271</v>
      </c>
      <c r="C517" s="71">
        <v>92850</v>
      </c>
      <c r="D517" s="71">
        <v>43938.5</v>
      </c>
      <c r="E517" s="17">
        <v>47.32</v>
      </c>
    </row>
    <row r="518" spans="1:5" x14ac:dyDescent="0.3">
      <c r="A518" s="107" t="s">
        <v>152</v>
      </c>
      <c r="B518" s="108"/>
      <c r="C518" s="68">
        <v>92850</v>
      </c>
      <c r="D518" s="68">
        <v>43938.5</v>
      </c>
      <c r="E518" s="69">
        <v>47.32</v>
      </c>
    </row>
    <row r="519" spans="1:5" x14ac:dyDescent="0.3">
      <c r="A519" s="107" t="s">
        <v>153</v>
      </c>
      <c r="B519" s="108"/>
      <c r="C519" s="68">
        <v>92850</v>
      </c>
      <c r="D519" s="68">
        <v>43938.5</v>
      </c>
      <c r="E519" s="69">
        <v>47.32</v>
      </c>
    </row>
    <row r="520" spans="1:5" x14ac:dyDescent="0.3">
      <c r="A520" s="55" t="s">
        <v>743</v>
      </c>
      <c r="B520" s="33" t="s">
        <v>744</v>
      </c>
      <c r="C520" s="49">
        <v>78000</v>
      </c>
      <c r="D520" s="49">
        <v>37371.97</v>
      </c>
      <c r="E520" s="50">
        <v>47.91</v>
      </c>
    </row>
    <row r="521" spans="1:5" x14ac:dyDescent="0.3">
      <c r="A521" s="55" t="s">
        <v>272</v>
      </c>
      <c r="B521" s="33" t="s">
        <v>273</v>
      </c>
      <c r="C521" s="49" t="s">
        <v>6</v>
      </c>
      <c r="D521" s="49">
        <v>32078.959999999999</v>
      </c>
      <c r="E521" s="50" t="s">
        <v>6</v>
      </c>
    </row>
    <row r="522" spans="1:5" x14ac:dyDescent="0.3">
      <c r="A522" s="55" t="s">
        <v>274</v>
      </c>
      <c r="B522" s="33" t="s">
        <v>275</v>
      </c>
      <c r="C522" s="49" t="s">
        <v>6</v>
      </c>
      <c r="D522" s="49">
        <v>5293.01</v>
      </c>
      <c r="E522" s="50" t="s">
        <v>6</v>
      </c>
    </row>
    <row r="523" spans="1:5" x14ac:dyDescent="0.3">
      <c r="A523" s="55" t="s">
        <v>737</v>
      </c>
      <c r="B523" s="33" t="s">
        <v>738</v>
      </c>
      <c r="C523" s="49">
        <v>12350</v>
      </c>
      <c r="D523" s="49">
        <v>6566.53</v>
      </c>
      <c r="E523" s="50">
        <v>53.17</v>
      </c>
    </row>
    <row r="524" spans="1:5" x14ac:dyDescent="0.3">
      <c r="A524" s="55" t="s">
        <v>276</v>
      </c>
      <c r="B524" s="33" t="s">
        <v>277</v>
      </c>
      <c r="C524" s="49" t="s">
        <v>6</v>
      </c>
      <c r="D524" s="49">
        <v>3038.27</v>
      </c>
      <c r="E524" s="50" t="s">
        <v>6</v>
      </c>
    </row>
    <row r="525" spans="1:5" x14ac:dyDescent="0.3">
      <c r="A525" s="55" t="s">
        <v>278</v>
      </c>
      <c r="B525" s="33" t="s">
        <v>279</v>
      </c>
      <c r="C525" s="49" t="s">
        <v>6</v>
      </c>
      <c r="D525" s="49">
        <v>0</v>
      </c>
      <c r="E525" s="50" t="s">
        <v>6</v>
      </c>
    </row>
    <row r="526" spans="1:5" x14ac:dyDescent="0.3">
      <c r="A526" s="55" t="s">
        <v>236</v>
      </c>
      <c r="B526" s="33" t="s">
        <v>237</v>
      </c>
      <c r="C526" s="49" t="s">
        <v>6</v>
      </c>
      <c r="D526" s="49">
        <v>0</v>
      </c>
      <c r="E526" s="50" t="s">
        <v>6</v>
      </c>
    </row>
    <row r="527" spans="1:5" x14ac:dyDescent="0.3">
      <c r="A527" s="55" t="s">
        <v>238</v>
      </c>
      <c r="B527" s="33" t="s">
        <v>239</v>
      </c>
      <c r="C527" s="49" t="s">
        <v>6</v>
      </c>
      <c r="D527" s="49">
        <v>3528.26</v>
      </c>
      <c r="E527" s="50" t="s">
        <v>6</v>
      </c>
    </row>
    <row r="528" spans="1:5" x14ac:dyDescent="0.3">
      <c r="A528" s="55" t="s">
        <v>745</v>
      </c>
      <c r="B528" s="33" t="s">
        <v>746</v>
      </c>
      <c r="C528" s="49">
        <v>2500</v>
      </c>
      <c r="D528" s="49">
        <v>0</v>
      </c>
      <c r="E528" s="50">
        <v>0</v>
      </c>
    </row>
    <row r="529" spans="1:5" x14ac:dyDescent="0.3">
      <c r="A529" s="55" t="s">
        <v>486</v>
      </c>
      <c r="B529" s="33" t="s">
        <v>487</v>
      </c>
      <c r="C529" s="49" t="s">
        <v>6</v>
      </c>
      <c r="D529" s="49">
        <v>0</v>
      </c>
      <c r="E529" s="50" t="s">
        <v>6</v>
      </c>
    </row>
    <row r="530" spans="1:5" x14ac:dyDescent="0.3">
      <c r="A530" s="109" t="s">
        <v>747</v>
      </c>
      <c r="B530" s="110"/>
      <c r="C530" s="67">
        <v>6038116.5499999998</v>
      </c>
      <c r="D530" s="67">
        <v>2227509.71</v>
      </c>
      <c r="E530" s="36">
        <v>36.89</v>
      </c>
    </row>
    <row r="531" spans="1:5" x14ac:dyDescent="0.3">
      <c r="A531" s="109" t="s">
        <v>748</v>
      </c>
      <c r="B531" s="110"/>
      <c r="C531" s="67">
        <v>6038116.5499999998</v>
      </c>
      <c r="D531" s="67">
        <v>2227509.71</v>
      </c>
      <c r="E531" s="36">
        <v>36.89</v>
      </c>
    </row>
    <row r="532" spans="1:5" x14ac:dyDescent="0.3">
      <c r="A532" s="107" t="s">
        <v>152</v>
      </c>
      <c r="B532" s="108"/>
      <c r="C532" s="68">
        <v>3926839.53</v>
      </c>
      <c r="D532" s="68">
        <v>1779198.37</v>
      </c>
      <c r="E532" s="69">
        <v>45.31</v>
      </c>
    </row>
    <row r="533" spans="1:5" x14ac:dyDescent="0.3">
      <c r="A533" s="107" t="s">
        <v>153</v>
      </c>
      <c r="B533" s="108"/>
      <c r="C533" s="68">
        <v>3926839.53</v>
      </c>
      <c r="D533" s="68">
        <v>1779198.37</v>
      </c>
      <c r="E533" s="69">
        <v>45.31</v>
      </c>
    </row>
    <row r="534" spans="1:5" x14ac:dyDescent="0.3">
      <c r="A534" s="107" t="s">
        <v>154</v>
      </c>
      <c r="B534" s="108"/>
      <c r="C534" s="68">
        <v>2701</v>
      </c>
      <c r="D534" s="68">
        <v>2589.11</v>
      </c>
      <c r="E534" s="69">
        <v>95.86</v>
      </c>
    </row>
    <row r="535" spans="1:5" x14ac:dyDescent="0.3">
      <c r="A535" s="107" t="s">
        <v>155</v>
      </c>
      <c r="B535" s="108"/>
      <c r="C535" s="68">
        <v>2701</v>
      </c>
      <c r="D535" s="68">
        <v>2589.11</v>
      </c>
      <c r="E535" s="69">
        <v>95.86</v>
      </c>
    </row>
    <row r="536" spans="1:5" x14ac:dyDescent="0.3">
      <c r="A536" s="107" t="s">
        <v>156</v>
      </c>
      <c r="B536" s="108"/>
      <c r="C536" s="68">
        <v>448446.54</v>
      </c>
      <c r="D536" s="68">
        <v>255432.62</v>
      </c>
      <c r="E536" s="69">
        <v>56.96</v>
      </c>
    </row>
    <row r="537" spans="1:5" x14ac:dyDescent="0.3">
      <c r="A537" s="107" t="s">
        <v>157</v>
      </c>
      <c r="B537" s="108"/>
      <c r="C537" s="68">
        <v>448446.54</v>
      </c>
      <c r="D537" s="68">
        <v>255432.62</v>
      </c>
      <c r="E537" s="69">
        <v>56.96</v>
      </c>
    </row>
    <row r="538" spans="1:5" x14ac:dyDescent="0.3">
      <c r="A538" s="107" t="s">
        <v>158</v>
      </c>
      <c r="B538" s="108"/>
      <c r="C538" s="68">
        <v>1475550.01</v>
      </c>
      <c r="D538" s="68">
        <v>95236.52</v>
      </c>
      <c r="E538" s="69">
        <v>6.45</v>
      </c>
    </row>
    <row r="539" spans="1:5" x14ac:dyDescent="0.3">
      <c r="A539" s="107" t="s">
        <v>160</v>
      </c>
      <c r="B539" s="108"/>
      <c r="C539" s="68">
        <v>252302.01</v>
      </c>
      <c r="D539" s="68">
        <v>0</v>
      </c>
      <c r="E539" s="69">
        <v>0</v>
      </c>
    </row>
    <row r="540" spans="1:5" x14ac:dyDescent="0.3">
      <c r="A540" s="107" t="s">
        <v>161</v>
      </c>
      <c r="B540" s="108"/>
      <c r="C540" s="68">
        <v>23390</v>
      </c>
      <c r="D540" s="68">
        <v>13610.19</v>
      </c>
      <c r="E540" s="69">
        <v>58.19</v>
      </c>
    </row>
    <row r="541" spans="1:5" x14ac:dyDescent="0.3">
      <c r="A541" s="107" t="s">
        <v>554</v>
      </c>
      <c r="B541" s="108"/>
      <c r="C541" s="68">
        <v>1060000</v>
      </c>
      <c r="D541" s="68">
        <v>0</v>
      </c>
      <c r="E541" s="69">
        <v>0</v>
      </c>
    </row>
    <row r="542" spans="1:5" x14ac:dyDescent="0.3">
      <c r="A542" s="107" t="s">
        <v>162</v>
      </c>
      <c r="B542" s="108"/>
      <c r="C542" s="68">
        <v>132208</v>
      </c>
      <c r="D542" s="68">
        <v>77124.259999999995</v>
      </c>
      <c r="E542" s="69">
        <v>58.34</v>
      </c>
    </row>
    <row r="543" spans="1:5" x14ac:dyDescent="0.3">
      <c r="A543" s="107" t="s">
        <v>163</v>
      </c>
      <c r="B543" s="108"/>
      <c r="C543" s="68">
        <v>7650</v>
      </c>
      <c r="D543" s="68">
        <v>4502.07</v>
      </c>
      <c r="E543" s="69">
        <v>58.85</v>
      </c>
    </row>
    <row r="544" spans="1:5" x14ac:dyDescent="0.3">
      <c r="A544" s="107" t="s">
        <v>164</v>
      </c>
      <c r="B544" s="108"/>
      <c r="C544" s="68">
        <v>700</v>
      </c>
      <c r="D544" s="68">
        <v>0</v>
      </c>
      <c r="E544" s="69">
        <v>0</v>
      </c>
    </row>
    <row r="545" spans="1:5" x14ac:dyDescent="0.3">
      <c r="A545" s="107" t="s">
        <v>165</v>
      </c>
      <c r="B545" s="108"/>
      <c r="C545" s="68">
        <v>700</v>
      </c>
      <c r="D545" s="68">
        <v>0</v>
      </c>
      <c r="E545" s="69">
        <v>0</v>
      </c>
    </row>
    <row r="546" spans="1:5" ht="13.2" customHeight="1" x14ac:dyDescent="0.3">
      <c r="A546" s="113" t="s">
        <v>640</v>
      </c>
      <c r="B546" s="114"/>
      <c r="C546" s="68">
        <v>183879.47</v>
      </c>
      <c r="D546" s="68">
        <v>95053.09</v>
      </c>
      <c r="E546" s="69">
        <v>51.69</v>
      </c>
    </row>
    <row r="547" spans="1:5" x14ac:dyDescent="0.3">
      <c r="A547" s="107" t="s">
        <v>641</v>
      </c>
      <c r="B547" s="108"/>
      <c r="C547" s="68">
        <v>183879.47</v>
      </c>
      <c r="D547" s="68">
        <v>95053.09</v>
      </c>
      <c r="E547" s="69">
        <v>51.69</v>
      </c>
    </row>
    <row r="548" spans="1:5" x14ac:dyDescent="0.3">
      <c r="A548" s="14" t="s">
        <v>291</v>
      </c>
      <c r="B548" s="76" t="s">
        <v>292</v>
      </c>
      <c r="C548" s="70">
        <v>127900</v>
      </c>
      <c r="D548" s="70">
        <v>42360.92</v>
      </c>
      <c r="E548" s="15">
        <v>33.119999999999997</v>
      </c>
    </row>
    <row r="549" spans="1:5" x14ac:dyDescent="0.3">
      <c r="A549" s="16" t="s">
        <v>293</v>
      </c>
      <c r="B549" s="79" t="s">
        <v>294</v>
      </c>
      <c r="C549" s="71">
        <v>2500</v>
      </c>
      <c r="D549" s="71">
        <v>862.5</v>
      </c>
      <c r="E549" s="17">
        <v>34.5</v>
      </c>
    </row>
    <row r="550" spans="1:5" x14ac:dyDescent="0.3">
      <c r="A550" s="107" t="s">
        <v>152</v>
      </c>
      <c r="B550" s="108"/>
      <c r="C550" s="68">
        <v>2500</v>
      </c>
      <c r="D550" s="68">
        <v>862.5</v>
      </c>
      <c r="E550" s="69">
        <v>34.5</v>
      </c>
    </row>
    <row r="551" spans="1:5" x14ac:dyDescent="0.3">
      <c r="A551" s="107" t="s">
        <v>153</v>
      </c>
      <c r="B551" s="108"/>
      <c r="C551" s="68">
        <v>2500</v>
      </c>
      <c r="D551" s="68">
        <v>862.5</v>
      </c>
      <c r="E551" s="69">
        <v>34.5</v>
      </c>
    </row>
    <row r="552" spans="1:5" x14ac:dyDescent="0.3">
      <c r="A552" s="55" t="s">
        <v>737</v>
      </c>
      <c r="B552" s="33" t="s">
        <v>738</v>
      </c>
      <c r="C552" s="49">
        <v>2500</v>
      </c>
      <c r="D552" s="49">
        <v>862.5</v>
      </c>
      <c r="E552" s="50">
        <v>34.5</v>
      </c>
    </row>
    <row r="553" spans="1:5" x14ac:dyDescent="0.3">
      <c r="A553" s="55" t="s">
        <v>284</v>
      </c>
      <c r="B553" s="33" t="s">
        <v>285</v>
      </c>
      <c r="C553" s="49" t="s">
        <v>6</v>
      </c>
      <c r="D553" s="49">
        <v>862.5</v>
      </c>
      <c r="E553" s="50" t="s">
        <v>6</v>
      </c>
    </row>
    <row r="554" spans="1:5" x14ac:dyDescent="0.3">
      <c r="A554" s="55" t="s">
        <v>247</v>
      </c>
      <c r="B554" s="33" t="s">
        <v>248</v>
      </c>
      <c r="C554" s="49" t="s">
        <v>6</v>
      </c>
      <c r="D554" s="49">
        <v>0</v>
      </c>
      <c r="E554" s="50" t="s">
        <v>6</v>
      </c>
    </row>
    <row r="555" spans="1:5" x14ac:dyDescent="0.3">
      <c r="A555" s="16" t="s">
        <v>559</v>
      </c>
      <c r="B555" s="79" t="s">
        <v>560</v>
      </c>
      <c r="C555" s="71">
        <v>9900</v>
      </c>
      <c r="D555" s="71">
        <v>4600.5200000000004</v>
      </c>
      <c r="E555" s="17">
        <v>46.47</v>
      </c>
    </row>
    <row r="556" spans="1:5" x14ac:dyDescent="0.3">
      <c r="A556" s="107" t="s">
        <v>152</v>
      </c>
      <c r="B556" s="108"/>
      <c r="C556" s="68">
        <v>9900</v>
      </c>
      <c r="D556" s="68">
        <v>4600.5200000000004</v>
      </c>
      <c r="E556" s="69">
        <v>46.47</v>
      </c>
    </row>
    <row r="557" spans="1:5" x14ac:dyDescent="0.3">
      <c r="A557" s="107" t="s">
        <v>153</v>
      </c>
      <c r="B557" s="108"/>
      <c r="C557" s="68">
        <v>9900</v>
      </c>
      <c r="D557" s="68">
        <v>4600.5200000000004</v>
      </c>
      <c r="E557" s="69">
        <v>46.47</v>
      </c>
    </row>
    <row r="558" spans="1:5" x14ac:dyDescent="0.3">
      <c r="A558" s="55" t="s">
        <v>737</v>
      </c>
      <c r="B558" s="33" t="s">
        <v>738</v>
      </c>
      <c r="C558" s="49">
        <v>9900</v>
      </c>
      <c r="D558" s="49">
        <v>4600.5200000000004</v>
      </c>
      <c r="E558" s="50">
        <v>46.47</v>
      </c>
    </row>
    <row r="559" spans="1:5" x14ac:dyDescent="0.3">
      <c r="A559" s="55" t="s">
        <v>302</v>
      </c>
      <c r="B559" s="33" t="s">
        <v>303</v>
      </c>
      <c r="C559" s="49" t="s">
        <v>6</v>
      </c>
      <c r="D559" s="49">
        <v>558.92999999999995</v>
      </c>
      <c r="E559" s="50" t="s">
        <v>6</v>
      </c>
    </row>
    <row r="560" spans="1:5" x14ac:dyDescent="0.3">
      <c r="A560" s="55" t="s">
        <v>247</v>
      </c>
      <c r="B560" s="33" t="s">
        <v>248</v>
      </c>
      <c r="C560" s="49" t="s">
        <v>6</v>
      </c>
      <c r="D560" s="49">
        <v>3248.61</v>
      </c>
      <c r="E560" s="50" t="s">
        <v>6</v>
      </c>
    </row>
    <row r="561" spans="1:5" x14ac:dyDescent="0.3">
      <c r="A561" s="55" t="s">
        <v>238</v>
      </c>
      <c r="B561" s="33" t="s">
        <v>239</v>
      </c>
      <c r="C561" s="49" t="s">
        <v>6</v>
      </c>
      <c r="D561" s="49">
        <v>792.98</v>
      </c>
      <c r="E561" s="50" t="s">
        <v>6</v>
      </c>
    </row>
    <row r="562" spans="1:5" x14ac:dyDescent="0.3">
      <c r="A562" s="16" t="s">
        <v>297</v>
      </c>
      <c r="B562" s="79" t="s">
        <v>298</v>
      </c>
      <c r="C562" s="71">
        <v>19650</v>
      </c>
      <c r="D562" s="71">
        <v>14.75</v>
      </c>
      <c r="E562" s="17">
        <v>0.08</v>
      </c>
    </row>
    <row r="563" spans="1:5" x14ac:dyDescent="0.3">
      <c r="A563" s="107" t="s">
        <v>152</v>
      </c>
      <c r="B563" s="108"/>
      <c r="C563" s="68">
        <v>19650</v>
      </c>
      <c r="D563" s="68">
        <v>14.75</v>
      </c>
      <c r="E563" s="69">
        <v>0.08</v>
      </c>
    </row>
    <row r="564" spans="1:5" x14ac:dyDescent="0.3">
      <c r="A564" s="107" t="s">
        <v>153</v>
      </c>
      <c r="B564" s="108"/>
      <c r="C564" s="68">
        <v>19650</v>
      </c>
      <c r="D564" s="68">
        <v>14.75</v>
      </c>
      <c r="E564" s="69">
        <v>0.08</v>
      </c>
    </row>
    <row r="565" spans="1:5" x14ac:dyDescent="0.3">
      <c r="A565" s="55" t="s">
        <v>737</v>
      </c>
      <c r="B565" s="33" t="s">
        <v>738</v>
      </c>
      <c r="C565" s="49">
        <v>4150</v>
      </c>
      <c r="D565" s="49">
        <v>14.75</v>
      </c>
      <c r="E565" s="50">
        <v>0.36</v>
      </c>
    </row>
    <row r="566" spans="1:5" x14ac:dyDescent="0.3">
      <c r="A566" s="55" t="s">
        <v>247</v>
      </c>
      <c r="B566" s="33" t="s">
        <v>248</v>
      </c>
      <c r="C566" s="49" t="s">
        <v>6</v>
      </c>
      <c r="D566" s="49">
        <v>0</v>
      </c>
      <c r="E566" s="50" t="s">
        <v>6</v>
      </c>
    </row>
    <row r="567" spans="1:5" x14ac:dyDescent="0.3">
      <c r="A567" s="55" t="s">
        <v>238</v>
      </c>
      <c r="B567" s="33" t="s">
        <v>239</v>
      </c>
      <c r="C567" s="49" t="s">
        <v>6</v>
      </c>
      <c r="D567" s="49">
        <v>0</v>
      </c>
      <c r="E567" s="50" t="s">
        <v>6</v>
      </c>
    </row>
    <row r="568" spans="1:5" x14ac:dyDescent="0.3">
      <c r="A568" s="55" t="s">
        <v>242</v>
      </c>
      <c r="B568" s="33" t="s">
        <v>235</v>
      </c>
      <c r="C568" s="49" t="s">
        <v>6</v>
      </c>
      <c r="D568" s="49">
        <v>14.75</v>
      </c>
      <c r="E568" s="50" t="s">
        <v>6</v>
      </c>
    </row>
    <row r="569" spans="1:5" x14ac:dyDescent="0.3">
      <c r="A569" s="55" t="s">
        <v>739</v>
      </c>
      <c r="B569" s="33" t="s">
        <v>740</v>
      </c>
      <c r="C569" s="49">
        <v>15500</v>
      </c>
      <c r="D569" s="49">
        <v>0</v>
      </c>
      <c r="E569" s="50">
        <v>0</v>
      </c>
    </row>
    <row r="570" spans="1:5" x14ac:dyDescent="0.3">
      <c r="A570" s="55" t="s">
        <v>253</v>
      </c>
      <c r="B570" s="33" t="s">
        <v>254</v>
      </c>
      <c r="C570" s="49" t="s">
        <v>6</v>
      </c>
      <c r="D570" s="49">
        <v>0</v>
      </c>
      <c r="E570" s="50" t="s">
        <v>6</v>
      </c>
    </row>
    <row r="571" spans="1:5" x14ac:dyDescent="0.3">
      <c r="A571" s="16" t="s">
        <v>677</v>
      </c>
      <c r="B571" s="79" t="s">
        <v>678</v>
      </c>
      <c r="C571" s="71">
        <v>8800</v>
      </c>
      <c r="D571" s="71">
        <v>6788.93</v>
      </c>
      <c r="E571" s="17">
        <v>77.150000000000006</v>
      </c>
    </row>
    <row r="572" spans="1:5" x14ac:dyDescent="0.3">
      <c r="A572" s="107" t="s">
        <v>152</v>
      </c>
      <c r="B572" s="108"/>
      <c r="C572" s="68">
        <v>8800</v>
      </c>
      <c r="D572" s="68">
        <v>6788.93</v>
      </c>
      <c r="E572" s="69">
        <v>77.150000000000006</v>
      </c>
    </row>
    <row r="573" spans="1:5" x14ac:dyDescent="0.3">
      <c r="A573" s="107" t="s">
        <v>153</v>
      </c>
      <c r="B573" s="108"/>
      <c r="C573" s="68">
        <v>8800</v>
      </c>
      <c r="D573" s="68">
        <v>6788.93</v>
      </c>
      <c r="E573" s="69">
        <v>77.150000000000006</v>
      </c>
    </row>
    <row r="574" spans="1:5" x14ac:dyDescent="0.3">
      <c r="A574" s="55" t="s">
        <v>737</v>
      </c>
      <c r="B574" s="33" t="s">
        <v>738</v>
      </c>
      <c r="C574" s="49">
        <v>8800</v>
      </c>
      <c r="D574" s="49">
        <v>6788.93</v>
      </c>
      <c r="E574" s="50">
        <v>77.150000000000006</v>
      </c>
    </row>
    <row r="575" spans="1:5" x14ac:dyDescent="0.3">
      <c r="A575" s="55" t="s">
        <v>280</v>
      </c>
      <c r="B575" s="33" t="s">
        <v>281</v>
      </c>
      <c r="C575" s="49" t="s">
        <v>6</v>
      </c>
      <c r="D575" s="49">
        <v>1327.94</v>
      </c>
      <c r="E575" s="50" t="s">
        <v>6</v>
      </c>
    </row>
    <row r="576" spans="1:5" x14ac:dyDescent="0.3">
      <c r="A576" s="55" t="s">
        <v>247</v>
      </c>
      <c r="B576" s="33" t="s">
        <v>248</v>
      </c>
      <c r="C576" s="49" t="s">
        <v>6</v>
      </c>
      <c r="D576" s="49">
        <v>739</v>
      </c>
      <c r="E576" s="50" t="s">
        <v>6</v>
      </c>
    </row>
    <row r="577" spans="1:5" x14ac:dyDescent="0.3">
      <c r="A577" s="55" t="s">
        <v>238</v>
      </c>
      <c r="B577" s="33" t="s">
        <v>239</v>
      </c>
      <c r="C577" s="49" t="s">
        <v>6</v>
      </c>
      <c r="D577" s="49">
        <v>4000</v>
      </c>
      <c r="E577" s="50" t="s">
        <v>6</v>
      </c>
    </row>
    <row r="578" spans="1:5" x14ac:dyDescent="0.3">
      <c r="A578" s="55" t="s">
        <v>242</v>
      </c>
      <c r="B578" s="33" t="s">
        <v>235</v>
      </c>
      <c r="C578" s="49" t="s">
        <v>6</v>
      </c>
      <c r="D578" s="49">
        <v>721.99</v>
      </c>
      <c r="E578" s="50" t="s">
        <v>6</v>
      </c>
    </row>
    <row r="579" spans="1:5" x14ac:dyDescent="0.3">
      <c r="A579" s="16" t="s">
        <v>299</v>
      </c>
      <c r="B579" s="79" t="s">
        <v>300</v>
      </c>
      <c r="C579" s="71">
        <v>55000</v>
      </c>
      <c r="D579" s="71">
        <v>0</v>
      </c>
      <c r="E579" s="17">
        <v>0</v>
      </c>
    </row>
    <row r="580" spans="1:5" x14ac:dyDescent="0.3">
      <c r="A580" s="107" t="s">
        <v>152</v>
      </c>
      <c r="B580" s="108"/>
      <c r="C580" s="68">
        <v>55000</v>
      </c>
      <c r="D580" s="68">
        <v>0</v>
      </c>
      <c r="E580" s="69">
        <v>0</v>
      </c>
    </row>
    <row r="581" spans="1:5" x14ac:dyDescent="0.3">
      <c r="A581" s="107" t="s">
        <v>153</v>
      </c>
      <c r="B581" s="108"/>
      <c r="C581" s="68">
        <v>55000</v>
      </c>
      <c r="D581" s="68">
        <v>0</v>
      </c>
      <c r="E581" s="69">
        <v>0</v>
      </c>
    </row>
    <row r="582" spans="1:5" x14ac:dyDescent="0.3">
      <c r="A582" s="55" t="s">
        <v>737</v>
      </c>
      <c r="B582" s="33" t="s">
        <v>738</v>
      </c>
      <c r="C582" s="49">
        <v>17500</v>
      </c>
      <c r="D582" s="49">
        <v>0</v>
      </c>
      <c r="E582" s="50">
        <v>0</v>
      </c>
    </row>
    <row r="583" spans="1:5" x14ac:dyDescent="0.3">
      <c r="A583" s="55" t="s">
        <v>247</v>
      </c>
      <c r="B583" s="33" t="s">
        <v>248</v>
      </c>
      <c r="C583" s="49" t="s">
        <v>6</v>
      </c>
      <c r="D583" s="49">
        <v>0</v>
      </c>
      <c r="E583" s="50" t="s">
        <v>6</v>
      </c>
    </row>
    <row r="584" spans="1:5" x14ac:dyDescent="0.3">
      <c r="A584" s="55" t="s">
        <v>238</v>
      </c>
      <c r="B584" s="33" t="s">
        <v>239</v>
      </c>
      <c r="C584" s="49" t="s">
        <v>6</v>
      </c>
      <c r="D584" s="49">
        <v>0</v>
      </c>
      <c r="E584" s="50" t="s">
        <v>6</v>
      </c>
    </row>
    <row r="585" spans="1:5" x14ac:dyDescent="0.3">
      <c r="A585" s="55" t="s">
        <v>739</v>
      </c>
      <c r="B585" s="33" t="s">
        <v>740</v>
      </c>
      <c r="C585" s="49">
        <v>37500</v>
      </c>
      <c r="D585" s="49">
        <v>0</v>
      </c>
      <c r="E585" s="50">
        <v>0</v>
      </c>
    </row>
    <row r="586" spans="1:5" x14ac:dyDescent="0.3">
      <c r="A586" s="55" t="s">
        <v>253</v>
      </c>
      <c r="B586" s="33" t="s">
        <v>254</v>
      </c>
      <c r="C586" s="49" t="s">
        <v>6</v>
      </c>
      <c r="D586" s="49">
        <v>0</v>
      </c>
      <c r="E586" s="50" t="s">
        <v>6</v>
      </c>
    </row>
    <row r="587" spans="1:5" x14ac:dyDescent="0.3">
      <c r="A587" s="16" t="s">
        <v>301</v>
      </c>
      <c r="B587" s="79" t="s">
        <v>749</v>
      </c>
      <c r="C587" s="71">
        <v>12200</v>
      </c>
      <c r="D587" s="71">
        <v>14191.06</v>
      </c>
      <c r="E587" s="17">
        <v>116.32</v>
      </c>
    </row>
    <row r="588" spans="1:5" x14ac:dyDescent="0.3">
      <c r="A588" s="107" t="s">
        <v>152</v>
      </c>
      <c r="B588" s="108"/>
      <c r="C588" s="68">
        <v>12200</v>
      </c>
      <c r="D588" s="68">
        <v>14191.06</v>
      </c>
      <c r="E588" s="69">
        <v>116.32</v>
      </c>
    </row>
    <row r="589" spans="1:5" x14ac:dyDescent="0.3">
      <c r="A589" s="107" t="s">
        <v>153</v>
      </c>
      <c r="B589" s="108"/>
      <c r="C589" s="68">
        <v>12200</v>
      </c>
      <c r="D589" s="68">
        <v>14191.06</v>
      </c>
      <c r="E589" s="69">
        <v>116.32</v>
      </c>
    </row>
    <row r="590" spans="1:5" x14ac:dyDescent="0.3">
      <c r="A590" s="55" t="s">
        <v>737</v>
      </c>
      <c r="B590" s="33" t="s">
        <v>738</v>
      </c>
      <c r="C590" s="49">
        <v>12200</v>
      </c>
      <c r="D590" s="49">
        <v>14191.06</v>
      </c>
      <c r="E590" s="50">
        <v>116.32</v>
      </c>
    </row>
    <row r="591" spans="1:5" x14ac:dyDescent="0.3">
      <c r="A591" s="55" t="s">
        <v>284</v>
      </c>
      <c r="B591" s="33" t="s">
        <v>285</v>
      </c>
      <c r="C591" s="49" t="s">
        <v>6</v>
      </c>
      <c r="D591" s="49">
        <v>6762.2</v>
      </c>
      <c r="E591" s="50" t="s">
        <v>6</v>
      </c>
    </row>
    <row r="592" spans="1:5" x14ac:dyDescent="0.3">
      <c r="A592" s="55" t="s">
        <v>280</v>
      </c>
      <c r="B592" s="33" t="s">
        <v>281</v>
      </c>
      <c r="C592" s="49" t="s">
        <v>6</v>
      </c>
      <c r="D592" s="49">
        <v>4737.1400000000003</v>
      </c>
      <c r="E592" s="50" t="s">
        <v>6</v>
      </c>
    </row>
    <row r="593" spans="1:5" x14ac:dyDescent="0.3">
      <c r="A593" s="55" t="s">
        <v>247</v>
      </c>
      <c r="B593" s="33" t="s">
        <v>248</v>
      </c>
      <c r="C593" s="49" t="s">
        <v>6</v>
      </c>
      <c r="D593" s="49">
        <v>1461.25</v>
      </c>
      <c r="E593" s="50" t="s">
        <v>6</v>
      </c>
    </row>
    <row r="594" spans="1:5" x14ac:dyDescent="0.3">
      <c r="A594" s="55" t="s">
        <v>238</v>
      </c>
      <c r="B594" s="33" t="s">
        <v>239</v>
      </c>
      <c r="C594" s="49" t="s">
        <v>6</v>
      </c>
      <c r="D594" s="49">
        <v>889.24</v>
      </c>
      <c r="E594" s="50" t="s">
        <v>6</v>
      </c>
    </row>
    <row r="595" spans="1:5" x14ac:dyDescent="0.3">
      <c r="A595" s="55" t="s">
        <v>242</v>
      </c>
      <c r="B595" s="33" t="s">
        <v>235</v>
      </c>
      <c r="C595" s="49" t="s">
        <v>6</v>
      </c>
      <c r="D595" s="49">
        <v>341.23</v>
      </c>
      <c r="E595" s="50" t="s">
        <v>6</v>
      </c>
    </row>
    <row r="596" spans="1:5" x14ac:dyDescent="0.3">
      <c r="A596" s="16" t="s">
        <v>750</v>
      </c>
      <c r="B596" s="79" t="s">
        <v>751</v>
      </c>
      <c r="C596" s="71">
        <v>15250</v>
      </c>
      <c r="D596" s="71">
        <v>14958.16</v>
      </c>
      <c r="E596" s="17">
        <v>98.09</v>
      </c>
    </row>
    <row r="597" spans="1:5" x14ac:dyDescent="0.3">
      <c r="A597" s="107" t="s">
        <v>152</v>
      </c>
      <c r="B597" s="108"/>
      <c r="C597" s="68">
        <v>15250</v>
      </c>
      <c r="D597" s="68">
        <v>14958.16</v>
      </c>
      <c r="E597" s="69">
        <v>98.09</v>
      </c>
    </row>
    <row r="598" spans="1:5" x14ac:dyDescent="0.3">
      <c r="A598" s="107" t="s">
        <v>153</v>
      </c>
      <c r="B598" s="108"/>
      <c r="C598" s="68">
        <v>15250</v>
      </c>
      <c r="D598" s="68">
        <v>14958.16</v>
      </c>
      <c r="E598" s="69">
        <v>98.09</v>
      </c>
    </row>
    <row r="599" spans="1:5" x14ac:dyDescent="0.3">
      <c r="A599" s="55" t="s">
        <v>737</v>
      </c>
      <c r="B599" s="33" t="s">
        <v>738</v>
      </c>
      <c r="C599" s="49">
        <v>2000</v>
      </c>
      <c r="D599" s="49">
        <v>1708.16</v>
      </c>
      <c r="E599" s="50">
        <v>85.41</v>
      </c>
    </row>
    <row r="600" spans="1:5" x14ac:dyDescent="0.3">
      <c r="A600" s="55" t="s">
        <v>242</v>
      </c>
      <c r="B600" s="33" t="s">
        <v>235</v>
      </c>
      <c r="C600" s="49" t="s">
        <v>6</v>
      </c>
      <c r="D600" s="49">
        <v>1708.16</v>
      </c>
      <c r="E600" s="50" t="s">
        <v>6</v>
      </c>
    </row>
    <row r="601" spans="1:5" x14ac:dyDescent="0.3">
      <c r="A601" s="55" t="s">
        <v>739</v>
      </c>
      <c r="B601" s="33" t="s">
        <v>740</v>
      </c>
      <c r="C601" s="49">
        <v>13250</v>
      </c>
      <c r="D601" s="49">
        <v>13250</v>
      </c>
      <c r="E601" s="50">
        <v>100</v>
      </c>
    </row>
    <row r="602" spans="1:5" x14ac:dyDescent="0.3">
      <c r="A602" s="55" t="s">
        <v>253</v>
      </c>
      <c r="B602" s="33" t="s">
        <v>254</v>
      </c>
      <c r="C602" s="49" t="s">
        <v>6</v>
      </c>
      <c r="D602" s="49">
        <v>13250</v>
      </c>
      <c r="E602" s="50" t="s">
        <v>6</v>
      </c>
    </row>
    <row r="603" spans="1:5" x14ac:dyDescent="0.3">
      <c r="A603" s="16" t="s">
        <v>752</v>
      </c>
      <c r="B603" s="79" t="s">
        <v>753</v>
      </c>
      <c r="C603" s="71">
        <v>4600</v>
      </c>
      <c r="D603" s="71">
        <v>945</v>
      </c>
      <c r="E603" s="17">
        <v>20.54</v>
      </c>
    </row>
    <row r="604" spans="1:5" x14ac:dyDescent="0.3">
      <c r="A604" s="107" t="s">
        <v>152</v>
      </c>
      <c r="B604" s="108"/>
      <c r="C604" s="68">
        <v>4600</v>
      </c>
      <c r="D604" s="68">
        <v>945</v>
      </c>
      <c r="E604" s="69">
        <v>20.54</v>
      </c>
    </row>
    <row r="605" spans="1:5" x14ac:dyDescent="0.3">
      <c r="A605" s="107" t="s">
        <v>153</v>
      </c>
      <c r="B605" s="108"/>
      <c r="C605" s="68">
        <v>4600</v>
      </c>
      <c r="D605" s="68">
        <v>945</v>
      </c>
      <c r="E605" s="69">
        <v>20.54</v>
      </c>
    </row>
    <row r="606" spans="1:5" x14ac:dyDescent="0.3">
      <c r="A606" s="55" t="s">
        <v>737</v>
      </c>
      <c r="B606" s="33" t="s">
        <v>738</v>
      </c>
      <c r="C606" s="49">
        <v>4600</v>
      </c>
      <c r="D606" s="49">
        <v>945</v>
      </c>
      <c r="E606" s="50">
        <v>20.54</v>
      </c>
    </row>
    <row r="607" spans="1:5" x14ac:dyDescent="0.3">
      <c r="A607" s="55" t="s">
        <v>233</v>
      </c>
      <c r="B607" s="33" t="s">
        <v>234</v>
      </c>
      <c r="C607" s="49" t="s">
        <v>6</v>
      </c>
      <c r="D607" s="49">
        <v>750</v>
      </c>
      <c r="E607" s="50" t="s">
        <v>6</v>
      </c>
    </row>
    <row r="608" spans="1:5" x14ac:dyDescent="0.3">
      <c r="A608" s="55" t="s">
        <v>284</v>
      </c>
      <c r="B608" s="33" t="s">
        <v>285</v>
      </c>
      <c r="C608" s="49" t="s">
        <v>6</v>
      </c>
      <c r="D608" s="49">
        <v>0</v>
      </c>
      <c r="E608" s="50" t="s">
        <v>6</v>
      </c>
    </row>
    <row r="609" spans="1:5" x14ac:dyDescent="0.3">
      <c r="A609" s="55" t="s">
        <v>280</v>
      </c>
      <c r="B609" s="33" t="s">
        <v>281</v>
      </c>
      <c r="C609" s="49" t="s">
        <v>6</v>
      </c>
      <c r="D609" s="49">
        <v>135</v>
      </c>
      <c r="E609" s="50" t="s">
        <v>6</v>
      </c>
    </row>
    <row r="610" spans="1:5" x14ac:dyDescent="0.3">
      <c r="A610" s="55" t="s">
        <v>238</v>
      </c>
      <c r="B610" s="33" t="s">
        <v>239</v>
      </c>
      <c r="C610" s="49" t="s">
        <v>6</v>
      </c>
      <c r="D610" s="49">
        <v>0</v>
      </c>
      <c r="E610" s="50" t="s">
        <v>6</v>
      </c>
    </row>
    <row r="611" spans="1:5" x14ac:dyDescent="0.3">
      <c r="A611" s="55" t="s">
        <v>242</v>
      </c>
      <c r="B611" s="33" t="s">
        <v>235</v>
      </c>
      <c r="C611" s="49" t="s">
        <v>6</v>
      </c>
      <c r="D611" s="49">
        <v>60</v>
      </c>
      <c r="E611" s="50" t="s">
        <v>6</v>
      </c>
    </row>
    <row r="612" spans="1:5" x14ac:dyDescent="0.3">
      <c r="A612" s="14" t="s">
        <v>304</v>
      </c>
      <c r="B612" s="76" t="s">
        <v>305</v>
      </c>
      <c r="C612" s="70">
        <v>137000</v>
      </c>
      <c r="D612" s="70">
        <v>83775.360000000001</v>
      </c>
      <c r="E612" s="15">
        <v>61.15</v>
      </c>
    </row>
    <row r="613" spans="1:5" x14ac:dyDescent="0.3">
      <c r="A613" s="16" t="s">
        <v>306</v>
      </c>
      <c r="B613" s="79" t="s">
        <v>307</v>
      </c>
      <c r="C613" s="71">
        <v>19500</v>
      </c>
      <c r="D613" s="71">
        <v>9491.0499999999993</v>
      </c>
      <c r="E613" s="17">
        <v>48.67</v>
      </c>
    </row>
    <row r="614" spans="1:5" x14ac:dyDescent="0.3">
      <c r="A614" s="107" t="s">
        <v>152</v>
      </c>
      <c r="B614" s="108"/>
      <c r="C614" s="68">
        <v>19500</v>
      </c>
      <c r="D614" s="68">
        <v>9491.0499999999993</v>
      </c>
      <c r="E614" s="69">
        <v>48.67</v>
      </c>
    </row>
    <row r="615" spans="1:5" x14ac:dyDescent="0.3">
      <c r="A615" s="107" t="s">
        <v>153</v>
      </c>
      <c r="B615" s="108"/>
      <c r="C615" s="68">
        <v>19500</v>
      </c>
      <c r="D615" s="68">
        <v>9491.0499999999993</v>
      </c>
      <c r="E615" s="69">
        <v>48.67</v>
      </c>
    </row>
    <row r="616" spans="1:5" x14ac:dyDescent="0.3">
      <c r="A616" s="55" t="s">
        <v>745</v>
      </c>
      <c r="B616" s="33" t="s">
        <v>746</v>
      </c>
      <c r="C616" s="49">
        <v>19500</v>
      </c>
      <c r="D616" s="49">
        <v>9491.0499999999993</v>
      </c>
      <c r="E616" s="50">
        <v>48.67</v>
      </c>
    </row>
    <row r="617" spans="1:5" x14ac:dyDescent="0.3">
      <c r="A617" s="55" t="s">
        <v>286</v>
      </c>
      <c r="B617" s="33" t="s">
        <v>287</v>
      </c>
      <c r="C617" s="49" t="s">
        <v>6</v>
      </c>
      <c r="D617" s="49">
        <v>9491.0499999999993</v>
      </c>
      <c r="E617" s="50" t="s">
        <v>6</v>
      </c>
    </row>
    <row r="618" spans="1:5" x14ac:dyDescent="0.3">
      <c r="A618" s="16" t="s">
        <v>310</v>
      </c>
      <c r="B618" s="79" t="s">
        <v>311</v>
      </c>
      <c r="C618" s="71">
        <v>41300</v>
      </c>
      <c r="D618" s="71">
        <v>19384.310000000001</v>
      </c>
      <c r="E618" s="17">
        <v>46.94</v>
      </c>
    </row>
    <row r="619" spans="1:5" x14ac:dyDescent="0.3">
      <c r="A619" s="107" t="s">
        <v>152</v>
      </c>
      <c r="B619" s="108"/>
      <c r="C619" s="68">
        <v>41300</v>
      </c>
      <c r="D619" s="68">
        <v>19384.310000000001</v>
      </c>
      <c r="E619" s="69">
        <v>46.94</v>
      </c>
    </row>
    <row r="620" spans="1:5" x14ac:dyDescent="0.3">
      <c r="A620" s="107" t="s">
        <v>153</v>
      </c>
      <c r="B620" s="108"/>
      <c r="C620" s="68">
        <v>41300</v>
      </c>
      <c r="D620" s="68">
        <v>19384.310000000001</v>
      </c>
      <c r="E620" s="69">
        <v>46.94</v>
      </c>
    </row>
    <row r="621" spans="1:5" x14ac:dyDescent="0.3">
      <c r="A621" s="55" t="s">
        <v>737</v>
      </c>
      <c r="B621" s="33" t="s">
        <v>738</v>
      </c>
      <c r="C621" s="49">
        <v>7600</v>
      </c>
      <c r="D621" s="49">
        <v>4134.29</v>
      </c>
      <c r="E621" s="50">
        <v>54.4</v>
      </c>
    </row>
    <row r="622" spans="1:5" x14ac:dyDescent="0.3">
      <c r="A622" s="55" t="s">
        <v>263</v>
      </c>
      <c r="B622" s="33" t="s">
        <v>264</v>
      </c>
      <c r="C622" s="49" t="s">
        <v>6</v>
      </c>
      <c r="D622" s="49">
        <v>152.63</v>
      </c>
      <c r="E622" s="50" t="s">
        <v>6</v>
      </c>
    </row>
    <row r="623" spans="1:5" x14ac:dyDescent="0.3">
      <c r="A623" s="55" t="s">
        <v>284</v>
      </c>
      <c r="B623" s="33" t="s">
        <v>285</v>
      </c>
      <c r="C623" s="49" t="s">
        <v>6</v>
      </c>
      <c r="D623" s="49">
        <v>3981.66</v>
      </c>
      <c r="E623" s="50" t="s">
        <v>6</v>
      </c>
    </row>
    <row r="624" spans="1:5" x14ac:dyDescent="0.3">
      <c r="A624" s="55" t="s">
        <v>745</v>
      </c>
      <c r="B624" s="33" t="s">
        <v>746</v>
      </c>
      <c r="C624" s="49">
        <v>33700</v>
      </c>
      <c r="D624" s="49">
        <v>15250.02</v>
      </c>
      <c r="E624" s="50">
        <v>45.25</v>
      </c>
    </row>
    <row r="625" spans="1:5" x14ac:dyDescent="0.3">
      <c r="A625" s="55" t="s">
        <v>286</v>
      </c>
      <c r="B625" s="33" t="s">
        <v>287</v>
      </c>
      <c r="C625" s="49" t="s">
        <v>6</v>
      </c>
      <c r="D625" s="49">
        <v>15250.02</v>
      </c>
      <c r="E625" s="50" t="s">
        <v>6</v>
      </c>
    </row>
    <row r="626" spans="1:5" x14ac:dyDescent="0.3">
      <c r="A626" s="55" t="s">
        <v>312</v>
      </c>
      <c r="B626" s="33" t="s">
        <v>313</v>
      </c>
      <c r="C626" s="49" t="s">
        <v>6</v>
      </c>
      <c r="D626" s="49">
        <v>0</v>
      </c>
      <c r="E626" s="50" t="s">
        <v>6</v>
      </c>
    </row>
    <row r="627" spans="1:5" x14ac:dyDescent="0.3">
      <c r="A627" s="16" t="s">
        <v>314</v>
      </c>
      <c r="B627" s="79" t="s">
        <v>315</v>
      </c>
      <c r="C627" s="71">
        <v>58300</v>
      </c>
      <c r="D627" s="71">
        <v>45050</v>
      </c>
      <c r="E627" s="17">
        <v>77.27</v>
      </c>
    </row>
    <row r="628" spans="1:5" x14ac:dyDescent="0.3">
      <c r="A628" s="107" t="s">
        <v>152</v>
      </c>
      <c r="B628" s="108"/>
      <c r="C628" s="68">
        <v>58300</v>
      </c>
      <c r="D628" s="68">
        <v>45050</v>
      </c>
      <c r="E628" s="69">
        <v>77.27</v>
      </c>
    </row>
    <row r="629" spans="1:5" x14ac:dyDescent="0.3">
      <c r="A629" s="107" t="s">
        <v>153</v>
      </c>
      <c r="B629" s="108"/>
      <c r="C629" s="68">
        <v>58300</v>
      </c>
      <c r="D629" s="68">
        <v>45050</v>
      </c>
      <c r="E629" s="69">
        <v>77.27</v>
      </c>
    </row>
    <row r="630" spans="1:5" x14ac:dyDescent="0.3">
      <c r="A630" s="55" t="s">
        <v>739</v>
      </c>
      <c r="B630" s="33" t="s">
        <v>740</v>
      </c>
      <c r="C630" s="49">
        <v>58300</v>
      </c>
      <c r="D630" s="49">
        <v>45050</v>
      </c>
      <c r="E630" s="50">
        <v>77.27</v>
      </c>
    </row>
    <row r="631" spans="1:5" x14ac:dyDescent="0.3">
      <c r="A631" s="55" t="s">
        <v>253</v>
      </c>
      <c r="B631" s="33" t="s">
        <v>254</v>
      </c>
      <c r="C631" s="49" t="s">
        <v>6</v>
      </c>
      <c r="D631" s="49">
        <v>45050</v>
      </c>
      <c r="E631" s="50" t="s">
        <v>6</v>
      </c>
    </row>
    <row r="632" spans="1:5" x14ac:dyDescent="0.3">
      <c r="A632" s="16" t="s">
        <v>754</v>
      </c>
      <c r="B632" s="79" t="s">
        <v>755</v>
      </c>
      <c r="C632" s="71">
        <v>8050</v>
      </c>
      <c r="D632" s="71">
        <v>0</v>
      </c>
      <c r="E632" s="17">
        <v>0</v>
      </c>
    </row>
    <row r="633" spans="1:5" x14ac:dyDescent="0.3">
      <c r="A633" s="107" t="s">
        <v>152</v>
      </c>
      <c r="B633" s="108"/>
      <c r="C633" s="68">
        <v>8050</v>
      </c>
      <c r="D633" s="68">
        <v>0</v>
      </c>
      <c r="E633" s="69">
        <v>0</v>
      </c>
    </row>
    <row r="634" spans="1:5" x14ac:dyDescent="0.3">
      <c r="A634" s="107" t="s">
        <v>153</v>
      </c>
      <c r="B634" s="108"/>
      <c r="C634" s="68">
        <v>8050</v>
      </c>
      <c r="D634" s="68">
        <v>0</v>
      </c>
      <c r="E634" s="69">
        <v>0</v>
      </c>
    </row>
    <row r="635" spans="1:5" x14ac:dyDescent="0.3">
      <c r="A635" s="55" t="s">
        <v>737</v>
      </c>
      <c r="B635" s="33" t="s">
        <v>738</v>
      </c>
      <c r="C635" s="49">
        <v>8050</v>
      </c>
      <c r="D635" s="49">
        <v>0</v>
      </c>
      <c r="E635" s="50">
        <v>0</v>
      </c>
    </row>
    <row r="636" spans="1:5" x14ac:dyDescent="0.3">
      <c r="A636" s="55" t="s">
        <v>280</v>
      </c>
      <c r="B636" s="33" t="s">
        <v>281</v>
      </c>
      <c r="C636" s="49" t="s">
        <v>6</v>
      </c>
      <c r="D636" s="49">
        <v>0</v>
      </c>
      <c r="E636" s="50" t="s">
        <v>6</v>
      </c>
    </row>
    <row r="637" spans="1:5" x14ac:dyDescent="0.3">
      <c r="A637" s="55" t="s">
        <v>247</v>
      </c>
      <c r="B637" s="33" t="s">
        <v>248</v>
      </c>
      <c r="C637" s="49" t="s">
        <v>6</v>
      </c>
      <c r="D637" s="49">
        <v>0</v>
      </c>
      <c r="E637" s="50" t="s">
        <v>6</v>
      </c>
    </row>
    <row r="638" spans="1:5" x14ac:dyDescent="0.3">
      <c r="A638" s="16" t="s">
        <v>679</v>
      </c>
      <c r="B638" s="79" t="s">
        <v>680</v>
      </c>
      <c r="C638" s="71">
        <v>9850</v>
      </c>
      <c r="D638" s="71">
        <v>9850</v>
      </c>
      <c r="E638" s="17">
        <v>100</v>
      </c>
    </row>
    <row r="639" spans="1:5" x14ac:dyDescent="0.3">
      <c r="A639" s="107" t="s">
        <v>152</v>
      </c>
      <c r="B639" s="108"/>
      <c r="C639" s="68">
        <v>9850</v>
      </c>
      <c r="D639" s="68">
        <v>9850</v>
      </c>
      <c r="E639" s="69">
        <v>100</v>
      </c>
    </row>
    <row r="640" spans="1:5" x14ac:dyDescent="0.3">
      <c r="A640" s="107" t="s">
        <v>153</v>
      </c>
      <c r="B640" s="108"/>
      <c r="C640" s="68">
        <v>9850</v>
      </c>
      <c r="D640" s="68">
        <v>9850</v>
      </c>
      <c r="E640" s="69">
        <v>100</v>
      </c>
    </row>
    <row r="641" spans="1:5" x14ac:dyDescent="0.3">
      <c r="A641" s="55" t="s">
        <v>739</v>
      </c>
      <c r="B641" s="33" t="s">
        <v>740</v>
      </c>
      <c r="C641" s="49">
        <v>9850</v>
      </c>
      <c r="D641" s="49">
        <v>9850</v>
      </c>
      <c r="E641" s="50">
        <v>100</v>
      </c>
    </row>
    <row r="642" spans="1:5" x14ac:dyDescent="0.3">
      <c r="A642" s="55" t="s">
        <v>253</v>
      </c>
      <c r="B642" s="33" t="s">
        <v>254</v>
      </c>
      <c r="C642" s="49" t="s">
        <v>6</v>
      </c>
      <c r="D642" s="49">
        <v>9850</v>
      </c>
      <c r="E642" s="50" t="s">
        <v>6</v>
      </c>
    </row>
    <row r="643" spans="1:5" x14ac:dyDescent="0.3">
      <c r="A643" s="14" t="s">
        <v>316</v>
      </c>
      <c r="B643" s="76" t="s">
        <v>317</v>
      </c>
      <c r="C643" s="70">
        <v>490845</v>
      </c>
      <c r="D643" s="70">
        <v>225953.74</v>
      </c>
      <c r="E643" s="15">
        <v>46.03</v>
      </c>
    </row>
    <row r="644" spans="1:5" x14ac:dyDescent="0.3">
      <c r="A644" s="16" t="s">
        <v>318</v>
      </c>
      <c r="B644" s="79" t="s">
        <v>319</v>
      </c>
      <c r="C644" s="71">
        <v>145500</v>
      </c>
      <c r="D644" s="71">
        <v>73159.520000000004</v>
      </c>
      <c r="E644" s="17">
        <v>50.28</v>
      </c>
    </row>
    <row r="645" spans="1:5" x14ac:dyDescent="0.3">
      <c r="A645" s="107" t="s">
        <v>152</v>
      </c>
      <c r="B645" s="108"/>
      <c r="C645" s="68">
        <v>145500</v>
      </c>
      <c r="D645" s="68">
        <v>73159.520000000004</v>
      </c>
      <c r="E645" s="69">
        <v>50.28</v>
      </c>
    </row>
    <row r="646" spans="1:5" x14ac:dyDescent="0.3">
      <c r="A646" s="107" t="s">
        <v>153</v>
      </c>
      <c r="B646" s="108"/>
      <c r="C646" s="68">
        <v>145500</v>
      </c>
      <c r="D646" s="68">
        <v>73159.520000000004</v>
      </c>
      <c r="E646" s="69">
        <v>50.28</v>
      </c>
    </row>
    <row r="647" spans="1:5" x14ac:dyDescent="0.3">
      <c r="A647" s="55" t="s">
        <v>737</v>
      </c>
      <c r="B647" s="33" t="s">
        <v>738</v>
      </c>
      <c r="C647" s="49">
        <v>1800</v>
      </c>
      <c r="D647" s="49">
        <v>460</v>
      </c>
      <c r="E647" s="50">
        <v>25.56</v>
      </c>
    </row>
    <row r="648" spans="1:5" x14ac:dyDescent="0.3">
      <c r="A648" s="55" t="s">
        <v>263</v>
      </c>
      <c r="B648" s="33" t="s">
        <v>264</v>
      </c>
      <c r="C648" s="49" t="s">
        <v>6</v>
      </c>
      <c r="D648" s="49">
        <v>380</v>
      </c>
      <c r="E648" s="50" t="s">
        <v>6</v>
      </c>
    </row>
    <row r="649" spans="1:5" x14ac:dyDescent="0.3">
      <c r="A649" s="55" t="s">
        <v>295</v>
      </c>
      <c r="B649" s="33" t="s">
        <v>296</v>
      </c>
      <c r="C649" s="49" t="s">
        <v>6</v>
      </c>
      <c r="D649" s="49">
        <v>80</v>
      </c>
      <c r="E649" s="50" t="s">
        <v>6</v>
      </c>
    </row>
    <row r="650" spans="1:5" ht="26.4" x14ac:dyDescent="0.3">
      <c r="A650" s="55" t="s">
        <v>756</v>
      </c>
      <c r="B650" s="33" t="s">
        <v>757</v>
      </c>
      <c r="C650" s="49">
        <v>143700</v>
      </c>
      <c r="D650" s="49">
        <v>72699.520000000004</v>
      </c>
      <c r="E650" s="50">
        <v>50.59</v>
      </c>
    </row>
    <row r="651" spans="1:5" x14ac:dyDescent="0.3">
      <c r="A651" s="55" t="s">
        <v>320</v>
      </c>
      <c r="B651" s="33" t="s">
        <v>321</v>
      </c>
      <c r="C651" s="49" t="s">
        <v>6</v>
      </c>
      <c r="D651" s="49">
        <v>58041.13</v>
      </c>
      <c r="E651" s="50" t="s">
        <v>6</v>
      </c>
    </row>
    <row r="652" spans="1:5" x14ac:dyDescent="0.3">
      <c r="A652" s="55" t="s">
        <v>322</v>
      </c>
      <c r="B652" s="33" t="s">
        <v>323</v>
      </c>
      <c r="C652" s="49" t="s">
        <v>6</v>
      </c>
      <c r="D652" s="49">
        <v>14658.39</v>
      </c>
      <c r="E652" s="50" t="s">
        <v>6</v>
      </c>
    </row>
    <row r="653" spans="1:5" x14ac:dyDescent="0.3">
      <c r="A653" s="16" t="s">
        <v>324</v>
      </c>
      <c r="B653" s="79" t="s">
        <v>325</v>
      </c>
      <c r="C653" s="71">
        <v>290500</v>
      </c>
      <c r="D653" s="71">
        <v>108359.78</v>
      </c>
      <c r="E653" s="17">
        <v>37.299999999999997</v>
      </c>
    </row>
    <row r="654" spans="1:5" x14ac:dyDescent="0.3">
      <c r="A654" s="107" t="s">
        <v>152</v>
      </c>
      <c r="B654" s="108"/>
      <c r="C654" s="68">
        <v>290500</v>
      </c>
      <c r="D654" s="68">
        <v>108359.78</v>
      </c>
      <c r="E654" s="69">
        <v>37.299999999999997</v>
      </c>
    </row>
    <row r="655" spans="1:5" x14ac:dyDescent="0.3">
      <c r="A655" s="107" t="s">
        <v>153</v>
      </c>
      <c r="B655" s="108"/>
      <c r="C655" s="68">
        <v>290500</v>
      </c>
      <c r="D655" s="68">
        <v>108359.78</v>
      </c>
      <c r="E655" s="69">
        <v>37.299999999999997</v>
      </c>
    </row>
    <row r="656" spans="1:5" ht="26.4" x14ac:dyDescent="0.3">
      <c r="A656" s="55" t="s">
        <v>756</v>
      </c>
      <c r="B656" s="33" t="s">
        <v>757</v>
      </c>
      <c r="C656" s="49">
        <v>290500</v>
      </c>
      <c r="D656" s="49">
        <v>108359.78</v>
      </c>
      <c r="E656" s="50">
        <v>37.299999999999997</v>
      </c>
    </row>
    <row r="657" spans="1:5" x14ac:dyDescent="0.3">
      <c r="A657" s="55" t="s">
        <v>320</v>
      </c>
      <c r="B657" s="33" t="s">
        <v>321</v>
      </c>
      <c r="C657" s="49" t="s">
        <v>6</v>
      </c>
      <c r="D657" s="49">
        <v>0</v>
      </c>
      <c r="E657" s="50" t="s">
        <v>6</v>
      </c>
    </row>
    <row r="658" spans="1:5" x14ac:dyDescent="0.3">
      <c r="A658" s="55" t="s">
        <v>322</v>
      </c>
      <c r="B658" s="33" t="s">
        <v>323</v>
      </c>
      <c r="C658" s="49" t="s">
        <v>6</v>
      </c>
      <c r="D658" s="49">
        <v>108359.78</v>
      </c>
      <c r="E658" s="50" t="s">
        <v>6</v>
      </c>
    </row>
    <row r="659" spans="1:5" ht="26.4" x14ac:dyDescent="0.3">
      <c r="A659" s="16" t="s">
        <v>326</v>
      </c>
      <c r="B659" s="79" t="s">
        <v>327</v>
      </c>
      <c r="C659" s="71">
        <v>10000</v>
      </c>
      <c r="D659" s="71">
        <v>6092.28</v>
      </c>
      <c r="E659" s="17">
        <v>60.92</v>
      </c>
    </row>
    <row r="660" spans="1:5" x14ac:dyDescent="0.3">
      <c r="A660" s="107" t="s">
        <v>152</v>
      </c>
      <c r="B660" s="108"/>
      <c r="C660" s="68">
        <v>10000</v>
      </c>
      <c r="D660" s="68">
        <v>6092.28</v>
      </c>
      <c r="E660" s="69">
        <v>60.92</v>
      </c>
    </row>
    <row r="661" spans="1:5" x14ac:dyDescent="0.3">
      <c r="A661" s="107" t="s">
        <v>153</v>
      </c>
      <c r="B661" s="108"/>
      <c r="C661" s="68">
        <v>10000</v>
      </c>
      <c r="D661" s="68">
        <v>6092.28</v>
      </c>
      <c r="E661" s="69">
        <v>60.92</v>
      </c>
    </row>
    <row r="662" spans="1:5" ht="26.4" x14ac:dyDescent="0.3">
      <c r="A662" s="55" t="s">
        <v>756</v>
      </c>
      <c r="B662" s="33" t="s">
        <v>757</v>
      </c>
      <c r="C662" s="49">
        <v>10000</v>
      </c>
      <c r="D662" s="49">
        <v>6092.28</v>
      </c>
      <c r="E662" s="50">
        <v>60.92</v>
      </c>
    </row>
    <row r="663" spans="1:5" x14ac:dyDescent="0.3">
      <c r="A663" s="55" t="s">
        <v>322</v>
      </c>
      <c r="B663" s="33" t="s">
        <v>323</v>
      </c>
      <c r="C663" s="49" t="s">
        <v>6</v>
      </c>
      <c r="D663" s="49">
        <v>6092.28</v>
      </c>
      <c r="E663" s="50" t="s">
        <v>6</v>
      </c>
    </row>
    <row r="664" spans="1:5" x14ac:dyDescent="0.3">
      <c r="A664" s="16" t="s">
        <v>642</v>
      </c>
      <c r="B664" s="79" t="s">
        <v>643</v>
      </c>
      <c r="C664" s="71">
        <v>44845</v>
      </c>
      <c r="D664" s="71">
        <v>38342.160000000003</v>
      </c>
      <c r="E664" s="17">
        <v>85.5</v>
      </c>
    </row>
    <row r="665" spans="1:5" x14ac:dyDescent="0.3">
      <c r="A665" s="107" t="s">
        <v>152</v>
      </c>
      <c r="B665" s="108"/>
      <c r="C665" s="68">
        <v>2650</v>
      </c>
      <c r="D665" s="68">
        <v>2232.56</v>
      </c>
      <c r="E665" s="69">
        <v>84.25</v>
      </c>
    </row>
    <row r="666" spans="1:5" x14ac:dyDescent="0.3">
      <c r="A666" s="107" t="s">
        <v>153</v>
      </c>
      <c r="B666" s="108"/>
      <c r="C666" s="68">
        <v>2650</v>
      </c>
      <c r="D666" s="68">
        <v>2232.56</v>
      </c>
      <c r="E666" s="69">
        <v>84.25</v>
      </c>
    </row>
    <row r="667" spans="1:5" x14ac:dyDescent="0.3">
      <c r="A667" s="55" t="s">
        <v>737</v>
      </c>
      <c r="B667" s="33" t="s">
        <v>738</v>
      </c>
      <c r="C667" s="49">
        <v>2650</v>
      </c>
      <c r="D667" s="49">
        <v>2232.56</v>
      </c>
      <c r="E667" s="50">
        <v>84.25</v>
      </c>
    </row>
    <row r="668" spans="1:5" x14ac:dyDescent="0.3">
      <c r="A668" s="55" t="s">
        <v>280</v>
      </c>
      <c r="B668" s="33" t="s">
        <v>281</v>
      </c>
      <c r="C668" s="49" t="s">
        <v>6</v>
      </c>
      <c r="D668" s="49">
        <v>2232.56</v>
      </c>
      <c r="E668" s="50" t="s">
        <v>6</v>
      </c>
    </row>
    <row r="669" spans="1:5" x14ac:dyDescent="0.3">
      <c r="A669" s="107" t="s">
        <v>158</v>
      </c>
      <c r="B669" s="108"/>
      <c r="C669" s="68">
        <v>42195</v>
      </c>
      <c r="D669" s="68">
        <v>36109.599999999999</v>
      </c>
      <c r="E669" s="69">
        <v>85.58</v>
      </c>
    </row>
    <row r="670" spans="1:5" x14ac:dyDescent="0.3">
      <c r="A670" s="107" t="s">
        <v>161</v>
      </c>
      <c r="B670" s="108"/>
      <c r="C670" s="68">
        <v>6370</v>
      </c>
      <c r="D670" s="68">
        <v>5416.46</v>
      </c>
      <c r="E670" s="69">
        <v>85.03</v>
      </c>
    </row>
    <row r="671" spans="1:5" x14ac:dyDescent="0.3">
      <c r="A671" s="55" t="s">
        <v>743</v>
      </c>
      <c r="B671" s="33" t="s">
        <v>744</v>
      </c>
      <c r="C671" s="49">
        <v>1815</v>
      </c>
      <c r="D671" s="49">
        <v>0</v>
      </c>
      <c r="E671" s="50">
        <v>0</v>
      </c>
    </row>
    <row r="672" spans="1:5" x14ac:dyDescent="0.3">
      <c r="A672" s="55" t="s">
        <v>272</v>
      </c>
      <c r="B672" s="33" t="s">
        <v>273</v>
      </c>
      <c r="C672" s="49" t="s">
        <v>6</v>
      </c>
      <c r="D672" s="49">
        <v>0</v>
      </c>
      <c r="E672" s="50" t="s">
        <v>6</v>
      </c>
    </row>
    <row r="673" spans="1:5" x14ac:dyDescent="0.3">
      <c r="A673" s="55" t="s">
        <v>403</v>
      </c>
      <c r="B673" s="33" t="s">
        <v>402</v>
      </c>
      <c r="C673" s="49" t="s">
        <v>6</v>
      </c>
      <c r="D673" s="49">
        <v>0</v>
      </c>
      <c r="E673" s="50" t="s">
        <v>6</v>
      </c>
    </row>
    <row r="674" spans="1:5" x14ac:dyDescent="0.3">
      <c r="A674" s="55" t="s">
        <v>274</v>
      </c>
      <c r="B674" s="33" t="s">
        <v>275</v>
      </c>
      <c r="C674" s="49" t="s">
        <v>6</v>
      </c>
      <c r="D674" s="49">
        <v>0</v>
      </c>
      <c r="E674" s="50" t="s">
        <v>6</v>
      </c>
    </row>
    <row r="675" spans="1:5" x14ac:dyDescent="0.3">
      <c r="A675" s="55" t="s">
        <v>737</v>
      </c>
      <c r="B675" s="33" t="s">
        <v>738</v>
      </c>
      <c r="C675" s="49">
        <v>55</v>
      </c>
      <c r="D675" s="49">
        <v>0</v>
      </c>
      <c r="E675" s="50">
        <v>0</v>
      </c>
    </row>
    <row r="676" spans="1:5" x14ac:dyDescent="0.3">
      <c r="A676" s="55" t="s">
        <v>282</v>
      </c>
      <c r="B676" s="33" t="s">
        <v>283</v>
      </c>
      <c r="C676" s="49" t="s">
        <v>6</v>
      </c>
      <c r="D676" s="49">
        <v>0</v>
      </c>
      <c r="E676" s="50" t="s">
        <v>6</v>
      </c>
    </row>
    <row r="677" spans="1:5" x14ac:dyDescent="0.3">
      <c r="A677" s="55" t="s">
        <v>739</v>
      </c>
      <c r="B677" s="33" t="s">
        <v>740</v>
      </c>
      <c r="C677" s="49">
        <v>4500</v>
      </c>
      <c r="D677" s="49">
        <v>5416.46</v>
      </c>
      <c r="E677" s="50">
        <v>120.37</v>
      </c>
    </row>
    <row r="678" spans="1:5" x14ac:dyDescent="0.3">
      <c r="A678" s="55" t="s">
        <v>253</v>
      </c>
      <c r="B678" s="33" t="s">
        <v>254</v>
      </c>
      <c r="C678" s="49" t="s">
        <v>6</v>
      </c>
      <c r="D678" s="49">
        <v>5416.46</v>
      </c>
      <c r="E678" s="50" t="s">
        <v>6</v>
      </c>
    </row>
    <row r="679" spans="1:5" x14ac:dyDescent="0.3">
      <c r="A679" s="107" t="s">
        <v>162</v>
      </c>
      <c r="B679" s="108"/>
      <c r="C679" s="68">
        <v>35825</v>
      </c>
      <c r="D679" s="68">
        <v>30693.14</v>
      </c>
      <c r="E679" s="69">
        <v>85.68</v>
      </c>
    </row>
    <row r="680" spans="1:5" x14ac:dyDescent="0.3">
      <c r="A680" s="55" t="s">
        <v>743</v>
      </c>
      <c r="B680" s="33" t="s">
        <v>744</v>
      </c>
      <c r="C680" s="49">
        <v>10125</v>
      </c>
      <c r="D680" s="49">
        <v>0</v>
      </c>
      <c r="E680" s="50">
        <v>0</v>
      </c>
    </row>
    <row r="681" spans="1:5" x14ac:dyDescent="0.3">
      <c r="A681" s="55" t="s">
        <v>272</v>
      </c>
      <c r="B681" s="33" t="s">
        <v>273</v>
      </c>
      <c r="C681" s="49" t="s">
        <v>6</v>
      </c>
      <c r="D681" s="49">
        <v>0</v>
      </c>
      <c r="E681" s="50" t="s">
        <v>6</v>
      </c>
    </row>
    <row r="682" spans="1:5" x14ac:dyDescent="0.3">
      <c r="A682" s="55" t="s">
        <v>403</v>
      </c>
      <c r="B682" s="33" t="s">
        <v>402</v>
      </c>
      <c r="C682" s="49" t="s">
        <v>6</v>
      </c>
      <c r="D682" s="49">
        <v>0</v>
      </c>
      <c r="E682" s="50" t="s">
        <v>6</v>
      </c>
    </row>
    <row r="683" spans="1:5" x14ac:dyDescent="0.3">
      <c r="A683" s="55" t="s">
        <v>274</v>
      </c>
      <c r="B683" s="33" t="s">
        <v>275</v>
      </c>
      <c r="C683" s="49" t="s">
        <v>6</v>
      </c>
      <c r="D683" s="49">
        <v>0</v>
      </c>
      <c r="E683" s="50" t="s">
        <v>6</v>
      </c>
    </row>
    <row r="684" spans="1:5" x14ac:dyDescent="0.3">
      <c r="A684" s="55" t="s">
        <v>737</v>
      </c>
      <c r="B684" s="33" t="s">
        <v>738</v>
      </c>
      <c r="C684" s="49">
        <v>300</v>
      </c>
      <c r="D684" s="49">
        <v>0</v>
      </c>
      <c r="E684" s="50">
        <v>0</v>
      </c>
    </row>
    <row r="685" spans="1:5" x14ac:dyDescent="0.3">
      <c r="A685" s="55" t="s">
        <v>282</v>
      </c>
      <c r="B685" s="33" t="s">
        <v>283</v>
      </c>
      <c r="C685" s="49" t="s">
        <v>6</v>
      </c>
      <c r="D685" s="49">
        <v>0</v>
      </c>
      <c r="E685" s="50" t="s">
        <v>6</v>
      </c>
    </row>
    <row r="686" spans="1:5" x14ac:dyDescent="0.3">
      <c r="A686" s="55" t="s">
        <v>739</v>
      </c>
      <c r="B686" s="33" t="s">
        <v>740</v>
      </c>
      <c r="C686" s="49">
        <v>25400</v>
      </c>
      <c r="D686" s="49">
        <v>30693.14</v>
      </c>
      <c r="E686" s="50">
        <v>120.84</v>
      </c>
    </row>
    <row r="687" spans="1:5" x14ac:dyDescent="0.3">
      <c r="A687" s="55" t="s">
        <v>681</v>
      </c>
      <c r="B687" s="33" t="s">
        <v>682</v>
      </c>
      <c r="C687" s="49" t="s">
        <v>6</v>
      </c>
      <c r="D687" s="49">
        <v>30693.14</v>
      </c>
      <c r="E687" s="50" t="s">
        <v>6</v>
      </c>
    </row>
    <row r="688" spans="1:5" x14ac:dyDescent="0.3">
      <c r="A688" s="14" t="s">
        <v>328</v>
      </c>
      <c r="B688" s="76" t="s">
        <v>329</v>
      </c>
      <c r="C688" s="70">
        <v>28800</v>
      </c>
      <c r="D688" s="70">
        <v>3642.36</v>
      </c>
      <c r="E688" s="15">
        <v>12.65</v>
      </c>
    </row>
    <row r="689" spans="1:5" x14ac:dyDescent="0.3">
      <c r="A689" s="16" t="s">
        <v>330</v>
      </c>
      <c r="B689" s="79" t="s">
        <v>331</v>
      </c>
      <c r="C689" s="71">
        <v>28800</v>
      </c>
      <c r="D689" s="71">
        <v>3642.36</v>
      </c>
      <c r="E689" s="17">
        <v>12.65</v>
      </c>
    </row>
    <row r="690" spans="1:5" x14ac:dyDescent="0.3">
      <c r="A690" s="107" t="s">
        <v>152</v>
      </c>
      <c r="B690" s="108"/>
      <c r="C690" s="68">
        <v>28800</v>
      </c>
      <c r="D690" s="68">
        <v>3642.36</v>
      </c>
      <c r="E690" s="69">
        <v>12.65</v>
      </c>
    </row>
    <row r="691" spans="1:5" x14ac:dyDescent="0.3">
      <c r="A691" s="107" t="s">
        <v>153</v>
      </c>
      <c r="B691" s="108"/>
      <c r="C691" s="68">
        <v>28800</v>
      </c>
      <c r="D691" s="68">
        <v>3642.36</v>
      </c>
      <c r="E691" s="69">
        <v>12.65</v>
      </c>
    </row>
    <row r="692" spans="1:5" x14ac:dyDescent="0.3">
      <c r="A692" s="55" t="s">
        <v>737</v>
      </c>
      <c r="B692" s="33" t="s">
        <v>738</v>
      </c>
      <c r="C692" s="49">
        <v>800</v>
      </c>
      <c r="D692" s="49">
        <v>63.99</v>
      </c>
      <c r="E692" s="50">
        <v>8</v>
      </c>
    </row>
    <row r="693" spans="1:5" x14ac:dyDescent="0.3">
      <c r="A693" s="55" t="s">
        <v>238</v>
      </c>
      <c r="B693" s="33" t="s">
        <v>239</v>
      </c>
      <c r="C693" s="49" t="s">
        <v>6</v>
      </c>
      <c r="D693" s="49">
        <v>63.99</v>
      </c>
      <c r="E693" s="50" t="s">
        <v>6</v>
      </c>
    </row>
    <row r="694" spans="1:5" x14ac:dyDescent="0.3">
      <c r="A694" s="55" t="s">
        <v>240</v>
      </c>
      <c r="B694" s="33" t="s">
        <v>241</v>
      </c>
      <c r="C694" s="49" t="s">
        <v>6</v>
      </c>
      <c r="D694" s="49">
        <v>0</v>
      </c>
      <c r="E694" s="50" t="s">
        <v>6</v>
      </c>
    </row>
    <row r="695" spans="1:5" x14ac:dyDescent="0.3">
      <c r="A695" s="55" t="s">
        <v>739</v>
      </c>
      <c r="B695" s="33" t="s">
        <v>740</v>
      </c>
      <c r="C695" s="49">
        <v>28000</v>
      </c>
      <c r="D695" s="49">
        <v>3578.37</v>
      </c>
      <c r="E695" s="50">
        <v>12.78</v>
      </c>
    </row>
    <row r="696" spans="1:5" x14ac:dyDescent="0.3">
      <c r="A696" s="55" t="s">
        <v>253</v>
      </c>
      <c r="B696" s="33" t="s">
        <v>254</v>
      </c>
      <c r="C696" s="49" t="s">
        <v>6</v>
      </c>
      <c r="D696" s="49">
        <v>1875</v>
      </c>
      <c r="E696" s="50" t="s">
        <v>6</v>
      </c>
    </row>
    <row r="697" spans="1:5" x14ac:dyDescent="0.3">
      <c r="A697" s="55" t="s">
        <v>332</v>
      </c>
      <c r="B697" s="33" t="s">
        <v>333</v>
      </c>
      <c r="C697" s="49" t="s">
        <v>6</v>
      </c>
      <c r="D697" s="49">
        <v>1703.37</v>
      </c>
      <c r="E697" s="50" t="s">
        <v>6</v>
      </c>
    </row>
    <row r="698" spans="1:5" x14ac:dyDescent="0.3">
      <c r="A698" s="14" t="s">
        <v>334</v>
      </c>
      <c r="B698" s="76" t="s">
        <v>335</v>
      </c>
      <c r="C698" s="70">
        <v>47730</v>
      </c>
      <c r="D698" s="70">
        <v>21259.46</v>
      </c>
      <c r="E698" s="15">
        <v>44.54</v>
      </c>
    </row>
    <row r="699" spans="1:5" x14ac:dyDescent="0.3">
      <c r="A699" s="16" t="s">
        <v>336</v>
      </c>
      <c r="B699" s="79" t="s">
        <v>337</v>
      </c>
      <c r="C699" s="71">
        <v>1500</v>
      </c>
      <c r="D699" s="71">
        <v>0</v>
      </c>
      <c r="E699" s="17">
        <v>0</v>
      </c>
    </row>
    <row r="700" spans="1:5" x14ac:dyDescent="0.3">
      <c r="A700" s="107" t="s">
        <v>152</v>
      </c>
      <c r="B700" s="108"/>
      <c r="C700" s="68">
        <v>1500</v>
      </c>
      <c r="D700" s="68">
        <v>0</v>
      </c>
      <c r="E700" s="69">
        <v>0</v>
      </c>
    </row>
    <row r="701" spans="1:5" x14ac:dyDescent="0.3">
      <c r="A701" s="107" t="s">
        <v>153</v>
      </c>
      <c r="B701" s="108"/>
      <c r="C701" s="68">
        <v>1500</v>
      </c>
      <c r="D701" s="68">
        <v>0</v>
      </c>
      <c r="E701" s="69">
        <v>0</v>
      </c>
    </row>
    <row r="702" spans="1:5" x14ac:dyDescent="0.3">
      <c r="A702" s="55" t="s">
        <v>737</v>
      </c>
      <c r="B702" s="33" t="s">
        <v>738</v>
      </c>
      <c r="C702" s="49">
        <v>1500</v>
      </c>
      <c r="D702" s="49">
        <v>0</v>
      </c>
      <c r="E702" s="50">
        <v>0</v>
      </c>
    </row>
    <row r="703" spans="1:5" x14ac:dyDescent="0.3">
      <c r="A703" s="55" t="s">
        <v>280</v>
      </c>
      <c r="B703" s="33" t="s">
        <v>281</v>
      </c>
      <c r="C703" s="49" t="s">
        <v>6</v>
      </c>
      <c r="D703" s="49">
        <v>0</v>
      </c>
      <c r="E703" s="50" t="s">
        <v>6</v>
      </c>
    </row>
    <row r="704" spans="1:5" ht="26.4" x14ac:dyDescent="0.3">
      <c r="A704" s="16" t="s">
        <v>338</v>
      </c>
      <c r="B704" s="79" t="s">
        <v>339</v>
      </c>
      <c r="C704" s="71">
        <v>7500</v>
      </c>
      <c r="D704" s="71">
        <v>2280.4499999999998</v>
      </c>
      <c r="E704" s="17">
        <v>30.41</v>
      </c>
    </row>
    <row r="705" spans="1:5" x14ac:dyDescent="0.3">
      <c r="A705" s="107" t="s">
        <v>152</v>
      </c>
      <c r="B705" s="108"/>
      <c r="C705" s="68">
        <v>7500</v>
      </c>
      <c r="D705" s="68">
        <v>2280.4499999999998</v>
      </c>
      <c r="E705" s="69">
        <v>30.41</v>
      </c>
    </row>
    <row r="706" spans="1:5" x14ac:dyDescent="0.3">
      <c r="A706" s="107" t="s">
        <v>153</v>
      </c>
      <c r="B706" s="108"/>
      <c r="C706" s="68">
        <v>7500</v>
      </c>
      <c r="D706" s="68">
        <v>2280.4499999999998</v>
      </c>
      <c r="E706" s="69">
        <v>30.41</v>
      </c>
    </row>
    <row r="707" spans="1:5" x14ac:dyDescent="0.3">
      <c r="A707" s="55" t="s">
        <v>737</v>
      </c>
      <c r="B707" s="33" t="s">
        <v>738</v>
      </c>
      <c r="C707" s="49">
        <v>7500</v>
      </c>
      <c r="D707" s="49">
        <v>2280.4499999999998</v>
      </c>
      <c r="E707" s="50">
        <v>30.41</v>
      </c>
    </row>
    <row r="708" spans="1:5" x14ac:dyDescent="0.3">
      <c r="A708" s="55" t="s">
        <v>280</v>
      </c>
      <c r="B708" s="33" t="s">
        <v>281</v>
      </c>
      <c r="C708" s="49" t="s">
        <v>6</v>
      </c>
      <c r="D708" s="49">
        <v>2280.4499999999998</v>
      </c>
      <c r="E708" s="50" t="s">
        <v>6</v>
      </c>
    </row>
    <row r="709" spans="1:5" x14ac:dyDescent="0.3">
      <c r="A709" s="16" t="s">
        <v>340</v>
      </c>
      <c r="B709" s="79" t="s">
        <v>341</v>
      </c>
      <c r="C709" s="71">
        <v>38730</v>
      </c>
      <c r="D709" s="71">
        <v>18979.009999999998</v>
      </c>
      <c r="E709" s="17">
        <v>49</v>
      </c>
    </row>
    <row r="710" spans="1:5" x14ac:dyDescent="0.3">
      <c r="A710" s="107" t="s">
        <v>152</v>
      </c>
      <c r="B710" s="108"/>
      <c r="C710" s="68">
        <v>38730</v>
      </c>
      <c r="D710" s="68">
        <v>18979.009999999998</v>
      </c>
      <c r="E710" s="69">
        <v>49</v>
      </c>
    </row>
    <row r="711" spans="1:5" x14ac:dyDescent="0.3">
      <c r="A711" s="107" t="s">
        <v>153</v>
      </c>
      <c r="B711" s="108"/>
      <c r="C711" s="68">
        <v>38730</v>
      </c>
      <c r="D711" s="68">
        <v>18979.009999999998</v>
      </c>
      <c r="E711" s="69">
        <v>49</v>
      </c>
    </row>
    <row r="712" spans="1:5" x14ac:dyDescent="0.3">
      <c r="A712" s="55" t="s">
        <v>737</v>
      </c>
      <c r="B712" s="33" t="s">
        <v>738</v>
      </c>
      <c r="C712" s="49">
        <v>1130</v>
      </c>
      <c r="D712" s="49">
        <v>568.59</v>
      </c>
      <c r="E712" s="50">
        <v>50.32</v>
      </c>
    </row>
    <row r="713" spans="1:5" x14ac:dyDescent="0.3">
      <c r="A713" s="55" t="s">
        <v>233</v>
      </c>
      <c r="B713" s="33" t="s">
        <v>234</v>
      </c>
      <c r="C713" s="49" t="s">
        <v>6</v>
      </c>
      <c r="D713" s="49">
        <v>0</v>
      </c>
      <c r="E713" s="50" t="s">
        <v>6</v>
      </c>
    </row>
    <row r="714" spans="1:5" x14ac:dyDescent="0.3">
      <c r="A714" s="55" t="s">
        <v>242</v>
      </c>
      <c r="B714" s="33" t="s">
        <v>235</v>
      </c>
      <c r="C714" s="49" t="s">
        <v>6</v>
      </c>
      <c r="D714" s="49">
        <v>568.59</v>
      </c>
      <c r="E714" s="50" t="s">
        <v>6</v>
      </c>
    </row>
    <row r="715" spans="1:5" ht="26.4" x14ac:dyDescent="0.3">
      <c r="A715" s="55" t="s">
        <v>756</v>
      </c>
      <c r="B715" s="33" t="s">
        <v>757</v>
      </c>
      <c r="C715" s="49">
        <v>34400</v>
      </c>
      <c r="D715" s="49">
        <v>16810.46</v>
      </c>
      <c r="E715" s="50">
        <v>48.87</v>
      </c>
    </row>
    <row r="716" spans="1:5" x14ac:dyDescent="0.3">
      <c r="A716" s="55" t="s">
        <v>322</v>
      </c>
      <c r="B716" s="33" t="s">
        <v>323</v>
      </c>
      <c r="C716" s="49" t="s">
        <v>6</v>
      </c>
      <c r="D716" s="49">
        <v>16810.46</v>
      </c>
      <c r="E716" s="50" t="s">
        <v>6</v>
      </c>
    </row>
    <row r="717" spans="1:5" x14ac:dyDescent="0.3">
      <c r="A717" s="55" t="s">
        <v>739</v>
      </c>
      <c r="B717" s="33" t="s">
        <v>740</v>
      </c>
      <c r="C717" s="49">
        <v>3200</v>
      </c>
      <c r="D717" s="49">
        <v>1599.96</v>
      </c>
      <c r="E717" s="50">
        <v>50</v>
      </c>
    </row>
    <row r="718" spans="1:5" x14ac:dyDescent="0.3">
      <c r="A718" s="55" t="s">
        <v>253</v>
      </c>
      <c r="B718" s="33" t="s">
        <v>254</v>
      </c>
      <c r="C718" s="49" t="s">
        <v>6</v>
      </c>
      <c r="D718" s="49">
        <v>1599.96</v>
      </c>
      <c r="E718" s="50" t="s">
        <v>6</v>
      </c>
    </row>
    <row r="719" spans="1:5" x14ac:dyDescent="0.3">
      <c r="A719" s="14" t="s">
        <v>342</v>
      </c>
      <c r="B719" s="76" t="s">
        <v>343</v>
      </c>
      <c r="C719" s="70">
        <v>40550</v>
      </c>
      <c r="D719" s="70">
        <v>11405.5</v>
      </c>
      <c r="E719" s="15">
        <v>28.13</v>
      </c>
    </row>
    <row r="720" spans="1:5" x14ac:dyDescent="0.3">
      <c r="A720" s="16" t="s">
        <v>344</v>
      </c>
      <c r="B720" s="79" t="s">
        <v>345</v>
      </c>
      <c r="C720" s="71">
        <v>11500</v>
      </c>
      <c r="D720" s="71">
        <v>1113</v>
      </c>
      <c r="E720" s="17">
        <v>9.68</v>
      </c>
    </row>
    <row r="721" spans="1:5" x14ac:dyDescent="0.3">
      <c r="A721" s="107" t="s">
        <v>152</v>
      </c>
      <c r="B721" s="108"/>
      <c r="C721" s="68">
        <v>11500</v>
      </c>
      <c r="D721" s="68">
        <v>1113</v>
      </c>
      <c r="E721" s="69">
        <v>9.68</v>
      </c>
    </row>
    <row r="722" spans="1:5" x14ac:dyDescent="0.3">
      <c r="A722" s="107" t="s">
        <v>153</v>
      </c>
      <c r="B722" s="108"/>
      <c r="C722" s="68">
        <v>11500</v>
      </c>
      <c r="D722" s="68">
        <v>1113</v>
      </c>
      <c r="E722" s="69">
        <v>9.68</v>
      </c>
    </row>
    <row r="723" spans="1:5" ht="26.4" x14ac:dyDescent="0.3">
      <c r="A723" s="55" t="s">
        <v>756</v>
      </c>
      <c r="B723" s="33" t="s">
        <v>757</v>
      </c>
      <c r="C723" s="49">
        <v>11500</v>
      </c>
      <c r="D723" s="49">
        <v>1113</v>
      </c>
      <c r="E723" s="50">
        <v>9.68</v>
      </c>
    </row>
    <row r="724" spans="1:5" x14ac:dyDescent="0.3">
      <c r="A724" s="55" t="s">
        <v>322</v>
      </c>
      <c r="B724" s="33" t="s">
        <v>323</v>
      </c>
      <c r="C724" s="49" t="s">
        <v>6</v>
      </c>
      <c r="D724" s="49">
        <v>1113</v>
      </c>
      <c r="E724" s="50" t="s">
        <v>6</v>
      </c>
    </row>
    <row r="725" spans="1:5" x14ac:dyDescent="0.3">
      <c r="A725" s="16" t="s">
        <v>346</v>
      </c>
      <c r="B725" s="79" t="s">
        <v>347</v>
      </c>
      <c r="C725" s="71">
        <v>29050</v>
      </c>
      <c r="D725" s="71">
        <v>10292.5</v>
      </c>
      <c r="E725" s="17">
        <v>35.43</v>
      </c>
    </row>
    <row r="726" spans="1:5" x14ac:dyDescent="0.3">
      <c r="A726" s="107" t="s">
        <v>152</v>
      </c>
      <c r="B726" s="108"/>
      <c r="C726" s="68">
        <v>29050</v>
      </c>
      <c r="D726" s="68">
        <v>10292.5</v>
      </c>
      <c r="E726" s="69">
        <v>35.43</v>
      </c>
    </row>
    <row r="727" spans="1:5" x14ac:dyDescent="0.3">
      <c r="A727" s="107" t="s">
        <v>153</v>
      </c>
      <c r="B727" s="108"/>
      <c r="C727" s="68">
        <v>29050</v>
      </c>
      <c r="D727" s="68">
        <v>10292.5</v>
      </c>
      <c r="E727" s="69">
        <v>35.43</v>
      </c>
    </row>
    <row r="728" spans="1:5" x14ac:dyDescent="0.3">
      <c r="A728" s="55" t="s">
        <v>737</v>
      </c>
      <c r="B728" s="33" t="s">
        <v>738</v>
      </c>
      <c r="C728" s="49">
        <v>1700</v>
      </c>
      <c r="D728" s="49">
        <v>0</v>
      </c>
      <c r="E728" s="50">
        <v>0</v>
      </c>
    </row>
    <row r="729" spans="1:5" x14ac:dyDescent="0.3">
      <c r="A729" s="55" t="s">
        <v>242</v>
      </c>
      <c r="B729" s="33" t="s">
        <v>235</v>
      </c>
      <c r="C729" s="49" t="s">
        <v>6</v>
      </c>
      <c r="D729" s="49">
        <v>0</v>
      </c>
      <c r="E729" s="50" t="s">
        <v>6</v>
      </c>
    </row>
    <row r="730" spans="1:5" ht="26.4" x14ac:dyDescent="0.3">
      <c r="A730" s="55" t="s">
        <v>756</v>
      </c>
      <c r="B730" s="33" t="s">
        <v>757</v>
      </c>
      <c r="C730" s="49">
        <v>27350</v>
      </c>
      <c r="D730" s="49">
        <v>10292.5</v>
      </c>
      <c r="E730" s="50">
        <v>37.630000000000003</v>
      </c>
    </row>
    <row r="731" spans="1:5" x14ac:dyDescent="0.3">
      <c r="A731" s="55" t="s">
        <v>320</v>
      </c>
      <c r="B731" s="33" t="s">
        <v>321</v>
      </c>
      <c r="C731" s="49" t="s">
        <v>6</v>
      </c>
      <c r="D731" s="49">
        <v>8910</v>
      </c>
      <c r="E731" s="50" t="s">
        <v>6</v>
      </c>
    </row>
    <row r="732" spans="1:5" x14ac:dyDescent="0.3">
      <c r="A732" s="55" t="s">
        <v>322</v>
      </c>
      <c r="B732" s="33" t="s">
        <v>323</v>
      </c>
      <c r="C732" s="49" t="s">
        <v>6</v>
      </c>
      <c r="D732" s="49">
        <v>1382.5</v>
      </c>
      <c r="E732" s="50" t="s">
        <v>6</v>
      </c>
    </row>
    <row r="733" spans="1:5" x14ac:dyDescent="0.3">
      <c r="A733" s="14" t="s">
        <v>348</v>
      </c>
      <c r="B733" s="76" t="s">
        <v>349</v>
      </c>
      <c r="C733" s="70">
        <v>114250</v>
      </c>
      <c r="D733" s="70">
        <v>63237.51</v>
      </c>
      <c r="E733" s="15">
        <v>55.35</v>
      </c>
    </row>
    <row r="734" spans="1:5" x14ac:dyDescent="0.3">
      <c r="A734" s="16" t="s">
        <v>350</v>
      </c>
      <c r="B734" s="79" t="s">
        <v>351</v>
      </c>
      <c r="C734" s="71">
        <v>85750</v>
      </c>
      <c r="D734" s="71">
        <v>48000</v>
      </c>
      <c r="E734" s="17">
        <v>55.98</v>
      </c>
    </row>
    <row r="735" spans="1:5" x14ac:dyDescent="0.3">
      <c r="A735" s="107" t="s">
        <v>152</v>
      </c>
      <c r="B735" s="108"/>
      <c r="C735" s="68">
        <v>85750</v>
      </c>
      <c r="D735" s="68">
        <v>48000</v>
      </c>
      <c r="E735" s="69">
        <v>55.98</v>
      </c>
    </row>
    <row r="736" spans="1:5" x14ac:dyDescent="0.3">
      <c r="A736" s="107" t="s">
        <v>153</v>
      </c>
      <c r="B736" s="108"/>
      <c r="C736" s="68">
        <v>85750</v>
      </c>
      <c r="D736" s="68">
        <v>48000</v>
      </c>
      <c r="E736" s="69">
        <v>55.98</v>
      </c>
    </row>
    <row r="737" spans="1:5" x14ac:dyDescent="0.3">
      <c r="A737" s="55" t="s">
        <v>745</v>
      </c>
      <c r="B737" s="33" t="s">
        <v>746</v>
      </c>
      <c r="C737" s="49">
        <v>85750</v>
      </c>
      <c r="D737" s="49">
        <v>48000</v>
      </c>
      <c r="E737" s="50">
        <v>55.98</v>
      </c>
    </row>
    <row r="738" spans="1:5" x14ac:dyDescent="0.3">
      <c r="A738" s="55" t="s">
        <v>286</v>
      </c>
      <c r="B738" s="33" t="s">
        <v>287</v>
      </c>
      <c r="C738" s="49" t="s">
        <v>6</v>
      </c>
      <c r="D738" s="49">
        <v>48000</v>
      </c>
      <c r="E738" s="50" t="s">
        <v>6</v>
      </c>
    </row>
    <row r="739" spans="1:5" ht="26.4" x14ac:dyDescent="0.3">
      <c r="A739" s="16" t="s">
        <v>352</v>
      </c>
      <c r="B739" s="79" t="s">
        <v>353</v>
      </c>
      <c r="C739" s="71">
        <v>16900</v>
      </c>
      <c r="D739" s="71">
        <v>12396.16</v>
      </c>
      <c r="E739" s="17">
        <v>73.349999999999994</v>
      </c>
    </row>
    <row r="740" spans="1:5" x14ac:dyDescent="0.3">
      <c r="A740" s="107" t="s">
        <v>152</v>
      </c>
      <c r="B740" s="108"/>
      <c r="C740" s="68">
        <v>16900</v>
      </c>
      <c r="D740" s="68">
        <v>12396.16</v>
      </c>
      <c r="E740" s="69">
        <v>73.349999999999994</v>
      </c>
    </row>
    <row r="741" spans="1:5" x14ac:dyDescent="0.3">
      <c r="A741" s="107" t="s">
        <v>153</v>
      </c>
      <c r="B741" s="108"/>
      <c r="C741" s="68">
        <v>16900</v>
      </c>
      <c r="D741" s="68">
        <v>12396.16</v>
      </c>
      <c r="E741" s="69">
        <v>73.349999999999994</v>
      </c>
    </row>
    <row r="742" spans="1:5" x14ac:dyDescent="0.3">
      <c r="A742" s="55" t="s">
        <v>737</v>
      </c>
      <c r="B742" s="33" t="s">
        <v>738</v>
      </c>
      <c r="C742" s="49">
        <v>400</v>
      </c>
      <c r="D742" s="49">
        <v>0</v>
      </c>
      <c r="E742" s="50">
        <v>0</v>
      </c>
    </row>
    <row r="743" spans="1:5" x14ac:dyDescent="0.3">
      <c r="A743" s="55" t="s">
        <v>247</v>
      </c>
      <c r="B743" s="33" t="s">
        <v>248</v>
      </c>
      <c r="C743" s="49" t="s">
        <v>6</v>
      </c>
      <c r="D743" s="49">
        <v>0</v>
      </c>
      <c r="E743" s="50" t="s">
        <v>6</v>
      </c>
    </row>
    <row r="744" spans="1:5" x14ac:dyDescent="0.3">
      <c r="A744" s="55" t="s">
        <v>745</v>
      </c>
      <c r="B744" s="33" t="s">
        <v>746</v>
      </c>
      <c r="C744" s="49">
        <v>14100</v>
      </c>
      <c r="D744" s="49">
        <v>11599.96</v>
      </c>
      <c r="E744" s="50">
        <v>82.27</v>
      </c>
    </row>
    <row r="745" spans="1:5" x14ac:dyDescent="0.3">
      <c r="A745" s="55" t="s">
        <v>286</v>
      </c>
      <c r="B745" s="33" t="s">
        <v>287</v>
      </c>
      <c r="C745" s="49" t="s">
        <v>6</v>
      </c>
      <c r="D745" s="49">
        <v>3799.96</v>
      </c>
      <c r="E745" s="50" t="s">
        <v>6</v>
      </c>
    </row>
    <row r="746" spans="1:5" x14ac:dyDescent="0.3">
      <c r="A746" s="55" t="s">
        <v>312</v>
      </c>
      <c r="B746" s="33" t="s">
        <v>313</v>
      </c>
      <c r="C746" s="49" t="s">
        <v>6</v>
      </c>
      <c r="D746" s="49">
        <v>7800</v>
      </c>
      <c r="E746" s="50" t="s">
        <v>6</v>
      </c>
    </row>
    <row r="747" spans="1:5" x14ac:dyDescent="0.3">
      <c r="A747" s="55" t="s">
        <v>739</v>
      </c>
      <c r="B747" s="33" t="s">
        <v>740</v>
      </c>
      <c r="C747" s="49">
        <v>2400</v>
      </c>
      <c r="D747" s="49">
        <v>796.2</v>
      </c>
      <c r="E747" s="50">
        <v>33.18</v>
      </c>
    </row>
    <row r="748" spans="1:5" x14ac:dyDescent="0.3">
      <c r="A748" s="55" t="s">
        <v>253</v>
      </c>
      <c r="B748" s="33" t="s">
        <v>254</v>
      </c>
      <c r="C748" s="49" t="s">
        <v>6</v>
      </c>
      <c r="D748" s="49">
        <v>796.2</v>
      </c>
      <c r="E748" s="50" t="s">
        <v>6</v>
      </c>
    </row>
    <row r="749" spans="1:5" x14ac:dyDescent="0.3">
      <c r="A749" s="16" t="s">
        <v>354</v>
      </c>
      <c r="B749" s="79" t="s">
        <v>355</v>
      </c>
      <c r="C749" s="71">
        <v>5000</v>
      </c>
      <c r="D749" s="71">
        <v>2841.35</v>
      </c>
      <c r="E749" s="17">
        <v>56.83</v>
      </c>
    </row>
    <row r="750" spans="1:5" x14ac:dyDescent="0.3">
      <c r="A750" s="107" t="s">
        <v>152</v>
      </c>
      <c r="B750" s="108"/>
      <c r="C750" s="68">
        <v>5000</v>
      </c>
      <c r="D750" s="68">
        <v>2841.35</v>
      </c>
      <c r="E750" s="69">
        <v>56.83</v>
      </c>
    </row>
    <row r="751" spans="1:5" x14ac:dyDescent="0.3">
      <c r="A751" s="107" t="s">
        <v>153</v>
      </c>
      <c r="B751" s="108"/>
      <c r="C751" s="68">
        <v>5000</v>
      </c>
      <c r="D751" s="68">
        <v>2841.35</v>
      </c>
      <c r="E751" s="69">
        <v>56.83</v>
      </c>
    </row>
    <row r="752" spans="1:5" ht="26.4" x14ac:dyDescent="0.3">
      <c r="A752" s="55" t="s">
        <v>756</v>
      </c>
      <c r="B752" s="33" t="s">
        <v>757</v>
      </c>
      <c r="C752" s="49">
        <v>5000</v>
      </c>
      <c r="D752" s="49">
        <v>2841.35</v>
      </c>
      <c r="E752" s="50">
        <v>56.83</v>
      </c>
    </row>
    <row r="753" spans="1:5" x14ac:dyDescent="0.3">
      <c r="A753" s="55" t="s">
        <v>322</v>
      </c>
      <c r="B753" s="33" t="s">
        <v>323</v>
      </c>
      <c r="C753" s="49" t="s">
        <v>6</v>
      </c>
      <c r="D753" s="49">
        <v>2841.35</v>
      </c>
      <c r="E753" s="50" t="s">
        <v>6</v>
      </c>
    </row>
    <row r="754" spans="1:5" x14ac:dyDescent="0.3">
      <c r="A754" s="16" t="s">
        <v>356</v>
      </c>
      <c r="B754" s="79" t="s">
        <v>357</v>
      </c>
      <c r="C754" s="71">
        <v>6600</v>
      </c>
      <c r="D754" s="71">
        <v>0</v>
      </c>
      <c r="E754" s="17">
        <v>0</v>
      </c>
    </row>
    <row r="755" spans="1:5" x14ac:dyDescent="0.3">
      <c r="A755" s="107" t="s">
        <v>152</v>
      </c>
      <c r="B755" s="108"/>
      <c r="C755" s="68">
        <v>6600</v>
      </c>
      <c r="D755" s="68">
        <v>0</v>
      </c>
      <c r="E755" s="69">
        <v>0</v>
      </c>
    </row>
    <row r="756" spans="1:5" x14ac:dyDescent="0.3">
      <c r="A756" s="107" t="s">
        <v>153</v>
      </c>
      <c r="B756" s="108"/>
      <c r="C756" s="68">
        <v>6600</v>
      </c>
      <c r="D756" s="68">
        <v>0</v>
      </c>
      <c r="E756" s="69">
        <v>0</v>
      </c>
    </row>
    <row r="757" spans="1:5" ht="26.4" x14ac:dyDescent="0.3">
      <c r="A757" s="55" t="s">
        <v>756</v>
      </c>
      <c r="B757" s="33" t="s">
        <v>757</v>
      </c>
      <c r="C757" s="49">
        <v>6600</v>
      </c>
      <c r="D757" s="49">
        <v>0</v>
      </c>
      <c r="E757" s="50">
        <v>0</v>
      </c>
    </row>
    <row r="758" spans="1:5" x14ac:dyDescent="0.3">
      <c r="A758" s="55" t="s">
        <v>320</v>
      </c>
      <c r="B758" s="33" t="s">
        <v>321</v>
      </c>
      <c r="C758" s="49" t="s">
        <v>6</v>
      </c>
      <c r="D758" s="49">
        <v>0</v>
      </c>
      <c r="E758" s="50" t="s">
        <v>6</v>
      </c>
    </row>
    <row r="759" spans="1:5" x14ac:dyDescent="0.3">
      <c r="A759" s="14" t="s">
        <v>358</v>
      </c>
      <c r="B759" s="76" t="s">
        <v>359</v>
      </c>
      <c r="C759" s="70">
        <v>59300</v>
      </c>
      <c r="D759" s="70">
        <v>33656.959999999999</v>
      </c>
      <c r="E759" s="15">
        <v>56.76</v>
      </c>
    </row>
    <row r="760" spans="1:5" ht="26.4" x14ac:dyDescent="0.3">
      <c r="A760" s="16" t="s">
        <v>360</v>
      </c>
      <c r="B760" s="79" t="s">
        <v>361</v>
      </c>
      <c r="C760" s="71">
        <v>8500</v>
      </c>
      <c r="D760" s="71">
        <v>5666.96</v>
      </c>
      <c r="E760" s="17">
        <v>66.67</v>
      </c>
    </row>
    <row r="761" spans="1:5" x14ac:dyDescent="0.3">
      <c r="A761" s="107" t="s">
        <v>152</v>
      </c>
      <c r="B761" s="108"/>
      <c r="C761" s="68">
        <v>8500</v>
      </c>
      <c r="D761" s="68">
        <v>5666.96</v>
      </c>
      <c r="E761" s="69">
        <v>66.67</v>
      </c>
    </row>
    <row r="762" spans="1:5" x14ac:dyDescent="0.3">
      <c r="A762" s="107" t="s">
        <v>153</v>
      </c>
      <c r="B762" s="108"/>
      <c r="C762" s="68">
        <v>8500</v>
      </c>
      <c r="D762" s="68">
        <v>5666.96</v>
      </c>
      <c r="E762" s="69">
        <v>66.67</v>
      </c>
    </row>
    <row r="763" spans="1:5" ht="26.4" x14ac:dyDescent="0.3">
      <c r="A763" s="55" t="s">
        <v>756</v>
      </c>
      <c r="B763" s="33" t="s">
        <v>757</v>
      </c>
      <c r="C763" s="49">
        <v>8500</v>
      </c>
      <c r="D763" s="49">
        <v>5666.96</v>
      </c>
      <c r="E763" s="50">
        <v>66.67</v>
      </c>
    </row>
    <row r="764" spans="1:5" x14ac:dyDescent="0.3">
      <c r="A764" s="55" t="s">
        <v>322</v>
      </c>
      <c r="B764" s="33" t="s">
        <v>323</v>
      </c>
      <c r="C764" s="49" t="s">
        <v>6</v>
      </c>
      <c r="D764" s="49">
        <v>5666.96</v>
      </c>
      <c r="E764" s="50" t="s">
        <v>6</v>
      </c>
    </row>
    <row r="765" spans="1:5" x14ac:dyDescent="0.3">
      <c r="A765" s="16" t="s">
        <v>362</v>
      </c>
      <c r="B765" s="79" t="s">
        <v>363</v>
      </c>
      <c r="C765" s="71">
        <v>50000</v>
      </c>
      <c r="D765" s="71">
        <v>27990</v>
      </c>
      <c r="E765" s="17">
        <v>55.98</v>
      </c>
    </row>
    <row r="766" spans="1:5" x14ac:dyDescent="0.3">
      <c r="A766" s="107" t="s">
        <v>152</v>
      </c>
      <c r="B766" s="108"/>
      <c r="C766" s="68">
        <v>50000</v>
      </c>
      <c r="D766" s="68">
        <v>27990</v>
      </c>
      <c r="E766" s="69">
        <v>55.98</v>
      </c>
    </row>
    <row r="767" spans="1:5" x14ac:dyDescent="0.3">
      <c r="A767" s="107" t="s">
        <v>153</v>
      </c>
      <c r="B767" s="108"/>
      <c r="C767" s="68">
        <v>50000</v>
      </c>
      <c r="D767" s="68">
        <v>27990</v>
      </c>
      <c r="E767" s="69">
        <v>55.98</v>
      </c>
    </row>
    <row r="768" spans="1:5" ht="26.4" x14ac:dyDescent="0.3">
      <c r="A768" s="55" t="s">
        <v>756</v>
      </c>
      <c r="B768" s="33" t="s">
        <v>757</v>
      </c>
      <c r="C768" s="49">
        <v>50000</v>
      </c>
      <c r="D768" s="49">
        <v>27990</v>
      </c>
      <c r="E768" s="50">
        <v>55.98</v>
      </c>
    </row>
    <row r="769" spans="1:5" x14ac:dyDescent="0.3">
      <c r="A769" s="55" t="s">
        <v>320</v>
      </c>
      <c r="B769" s="33" t="s">
        <v>321</v>
      </c>
      <c r="C769" s="49" t="s">
        <v>6</v>
      </c>
      <c r="D769" s="49">
        <v>27990</v>
      </c>
      <c r="E769" s="50" t="s">
        <v>6</v>
      </c>
    </row>
    <row r="770" spans="1:5" x14ac:dyDescent="0.3">
      <c r="A770" s="16" t="s">
        <v>364</v>
      </c>
      <c r="B770" s="79" t="s">
        <v>365</v>
      </c>
      <c r="C770" s="71">
        <v>800</v>
      </c>
      <c r="D770" s="71">
        <v>0</v>
      </c>
      <c r="E770" s="17">
        <v>0</v>
      </c>
    </row>
    <row r="771" spans="1:5" x14ac:dyDescent="0.3">
      <c r="A771" s="107" t="s">
        <v>152</v>
      </c>
      <c r="B771" s="108"/>
      <c r="C771" s="68">
        <v>800</v>
      </c>
      <c r="D771" s="68">
        <v>0</v>
      </c>
      <c r="E771" s="69">
        <v>0</v>
      </c>
    </row>
    <row r="772" spans="1:5" x14ac:dyDescent="0.3">
      <c r="A772" s="107" t="s">
        <v>153</v>
      </c>
      <c r="B772" s="108"/>
      <c r="C772" s="68">
        <v>800</v>
      </c>
      <c r="D772" s="68">
        <v>0</v>
      </c>
      <c r="E772" s="69">
        <v>0</v>
      </c>
    </row>
    <row r="773" spans="1:5" x14ac:dyDescent="0.3">
      <c r="A773" s="55" t="s">
        <v>739</v>
      </c>
      <c r="B773" s="33" t="s">
        <v>740</v>
      </c>
      <c r="C773" s="49">
        <v>800</v>
      </c>
      <c r="D773" s="49">
        <v>0</v>
      </c>
      <c r="E773" s="50">
        <v>0</v>
      </c>
    </row>
    <row r="774" spans="1:5" x14ac:dyDescent="0.3">
      <c r="A774" s="55" t="s">
        <v>253</v>
      </c>
      <c r="B774" s="33" t="s">
        <v>254</v>
      </c>
      <c r="C774" s="49" t="s">
        <v>6</v>
      </c>
      <c r="D774" s="49">
        <v>0</v>
      </c>
      <c r="E774" s="50" t="s">
        <v>6</v>
      </c>
    </row>
    <row r="775" spans="1:5" x14ac:dyDescent="0.3">
      <c r="A775" s="14" t="s">
        <v>366</v>
      </c>
      <c r="B775" s="76" t="s">
        <v>561</v>
      </c>
      <c r="C775" s="70">
        <v>222444.54</v>
      </c>
      <c r="D775" s="70">
        <v>116657.15</v>
      </c>
      <c r="E775" s="15">
        <v>52.44</v>
      </c>
    </row>
    <row r="776" spans="1:5" x14ac:dyDescent="0.3">
      <c r="A776" s="16" t="s">
        <v>367</v>
      </c>
      <c r="B776" s="79" t="s">
        <v>368</v>
      </c>
      <c r="C776" s="71">
        <v>84846.54</v>
      </c>
      <c r="D776" s="71">
        <v>52200</v>
      </c>
      <c r="E776" s="17">
        <v>61.52</v>
      </c>
    </row>
    <row r="777" spans="1:5" x14ac:dyDescent="0.3">
      <c r="A777" s="107" t="s">
        <v>152</v>
      </c>
      <c r="B777" s="108"/>
      <c r="C777" s="68">
        <v>80000</v>
      </c>
      <c r="D777" s="68">
        <v>48750</v>
      </c>
      <c r="E777" s="69">
        <v>60.94</v>
      </c>
    </row>
    <row r="778" spans="1:5" x14ac:dyDescent="0.3">
      <c r="A778" s="107" t="s">
        <v>153</v>
      </c>
      <c r="B778" s="108"/>
      <c r="C778" s="68">
        <v>80000</v>
      </c>
      <c r="D778" s="68">
        <v>48750</v>
      </c>
      <c r="E778" s="69">
        <v>60.94</v>
      </c>
    </row>
    <row r="779" spans="1:5" x14ac:dyDescent="0.3">
      <c r="A779" s="55" t="s">
        <v>739</v>
      </c>
      <c r="B779" s="33" t="s">
        <v>740</v>
      </c>
      <c r="C779" s="49">
        <v>80000</v>
      </c>
      <c r="D779" s="49">
        <v>48750</v>
      </c>
      <c r="E779" s="50">
        <v>60.94</v>
      </c>
    </row>
    <row r="780" spans="1:5" x14ac:dyDescent="0.3">
      <c r="A780" s="55" t="s">
        <v>253</v>
      </c>
      <c r="B780" s="33" t="s">
        <v>254</v>
      </c>
      <c r="C780" s="49" t="s">
        <v>6</v>
      </c>
      <c r="D780" s="49">
        <v>48750</v>
      </c>
      <c r="E780" s="50" t="s">
        <v>6</v>
      </c>
    </row>
    <row r="781" spans="1:5" x14ac:dyDescent="0.3">
      <c r="A781" s="107" t="s">
        <v>156</v>
      </c>
      <c r="B781" s="108"/>
      <c r="C781" s="68">
        <v>4846.54</v>
      </c>
      <c r="D781" s="68">
        <v>3450</v>
      </c>
      <c r="E781" s="69">
        <v>71.180000000000007</v>
      </c>
    </row>
    <row r="782" spans="1:5" x14ac:dyDescent="0.3">
      <c r="A782" s="107" t="s">
        <v>157</v>
      </c>
      <c r="B782" s="108"/>
      <c r="C782" s="68">
        <v>4846.54</v>
      </c>
      <c r="D782" s="68">
        <v>3450</v>
      </c>
      <c r="E782" s="69">
        <v>71.180000000000007</v>
      </c>
    </row>
    <row r="783" spans="1:5" x14ac:dyDescent="0.3">
      <c r="A783" s="55" t="s">
        <v>739</v>
      </c>
      <c r="B783" s="33" t="s">
        <v>740</v>
      </c>
      <c r="C783" s="49">
        <v>4846.54</v>
      </c>
      <c r="D783" s="49">
        <v>3450</v>
      </c>
      <c r="E783" s="50">
        <v>71.180000000000007</v>
      </c>
    </row>
    <row r="784" spans="1:5" x14ac:dyDescent="0.3">
      <c r="A784" s="55" t="s">
        <v>253</v>
      </c>
      <c r="B784" s="33" t="s">
        <v>254</v>
      </c>
      <c r="C784" s="49" t="s">
        <v>6</v>
      </c>
      <c r="D784" s="49">
        <v>3450</v>
      </c>
      <c r="E784" s="50" t="s">
        <v>6</v>
      </c>
    </row>
    <row r="785" spans="1:5" x14ac:dyDescent="0.3">
      <c r="A785" s="16" t="s">
        <v>369</v>
      </c>
      <c r="B785" s="79" t="s">
        <v>370</v>
      </c>
      <c r="C785" s="71">
        <v>2700</v>
      </c>
      <c r="D785" s="71">
        <v>0</v>
      </c>
      <c r="E785" s="17">
        <v>0</v>
      </c>
    </row>
    <row r="786" spans="1:5" x14ac:dyDescent="0.3">
      <c r="A786" s="107" t="s">
        <v>152</v>
      </c>
      <c r="B786" s="108"/>
      <c r="C786" s="68">
        <v>2700</v>
      </c>
      <c r="D786" s="68">
        <v>0</v>
      </c>
      <c r="E786" s="69">
        <v>0</v>
      </c>
    </row>
    <row r="787" spans="1:5" x14ac:dyDescent="0.3">
      <c r="A787" s="107" t="s">
        <v>153</v>
      </c>
      <c r="B787" s="108"/>
      <c r="C787" s="68">
        <v>2700</v>
      </c>
      <c r="D787" s="68">
        <v>0</v>
      </c>
      <c r="E787" s="69">
        <v>0</v>
      </c>
    </row>
    <row r="788" spans="1:5" x14ac:dyDescent="0.3">
      <c r="A788" s="55" t="s">
        <v>745</v>
      </c>
      <c r="B788" s="33" t="s">
        <v>746</v>
      </c>
      <c r="C788" s="49">
        <v>2700</v>
      </c>
      <c r="D788" s="49">
        <v>0</v>
      </c>
      <c r="E788" s="50">
        <v>0</v>
      </c>
    </row>
    <row r="789" spans="1:5" x14ac:dyDescent="0.3">
      <c r="A789" s="55" t="s">
        <v>286</v>
      </c>
      <c r="B789" s="33" t="s">
        <v>287</v>
      </c>
      <c r="C789" s="49" t="s">
        <v>6</v>
      </c>
      <c r="D789" s="49">
        <v>0</v>
      </c>
      <c r="E789" s="50" t="s">
        <v>6</v>
      </c>
    </row>
    <row r="790" spans="1:5" x14ac:dyDescent="0.3">
      <c r="A790" s="16" t="s">
        <v>371</v>
      </c>
      <c r="B790" s="79" t="s">
        <v>372</v>
      </c>
      <c r="C790" s="71">
        <v>6700</v>
      </c>
      <c r="D790" s="71">
        <v>0</v>
      </c>
      <c r="E790" s="17">
        <v>0</v>
      </c>
    </row>
    <row r="791" spans="1:5" x14ac:dyDescent="0.3">
      <c r="A791" s="107" t="s">
        <v>152</v>
      </c>
      <c r="B791" s="108"/>
      <c r="C791" s="68">
        <v>6700</v>
      </c>
      <c r="D791" s="68">
        <v>0</v>
      </c>
      <c r="E791" s="69">
        <v>0</v>
      </c>
    </row>
    <row r="792" spans="1:5" x14ac:dyDescent="0.3">
      <c r="A792" s="107" t="s">
        <v>153</v>
      </c>
      <c r="B792" s="108"/>
      <c r="C792" s="68">
        <v>6700</v>
      </c>
      <c r="D792" s="68">
        <v>0</v>
      </c>
      <c r="E792" s="69">
        <v>0</v>
      </c>
    </row>
    <row r="793" spans="1:5" x14ac:dyDescent="0.3">
      <c r="A793" s="55" t="s">
        <v>739</v>
      </c>
      <c r="B793" s="33" t="s">
        <v>740</v>
      </c>
      <c r="C793" s="49">
        <v>6700</v>
      </c>
      <c r="D793" s="49">
        <v>0</v>
      </c>
      <c r="E793" s="50">
        <v>0</v>
      </c>
    </row>
    <row r="794" spans="1:5" x14ac:dyDescent="0.3">
      <c r="A794" s="55" t="s">
        <v>253</v>
      </c>
      <c r="B794" s="33" t="s">
        <v>254</v>
      </c>
      <c r="C794" s="49" t="s">
        <v>6</v>
      </c>
      <c r="D794" s="49">
        <v>0</v>
      </c>
      <c r="E794" s="50" t="s">
        <v>6</v>
      </c>
    </row>
    <row r="795" spans="1:5" x14ac:dyDescent="0.3">
      <c r="A795" s="16" t="s">
        <v>758</v>
      </c>
      <c r="B795" s="79" t="s">
        <v>759</v>
      </c>
      <c r="C795" s="71">
        <v>15700</v>
      </c>
      <c r="D795" s="71">
        <v>7880.77</v>
      </c>
      <c r="E795" s="17">
        <v>50.2</v>
      </c>
    </row>
    <row r="796" spans="1:5" x14ac:dyDescent="0.3">
      <c r="A796" s="107" t="s">
        <v>152</v>
      </c>
      <c r="B796" s="108"/>
      <c r="C796" s="68">
        <v>15700</v>
      </c>
      <c r="D796" s="68">
        <v>7880.77</v>
      </c>
      <c r="E796" s="69">
        <v>50.2</v>
      </c>
    </row>
    <row r="797" spans="1:5" x14ac:dyDescent="0.3">
      <c r="A797" s="107" t="s">
        <v>153</v>
      </c>
      <c r="B797" s="108"/>
      <c r="C797" s="68">
        <v>15700</v>
      </c>
      <c r="D797" s="68">
        <v>7880.77</v>
      </c>
      <c r="E797" s="69">
        <v>50.2</v>
      </c>
    </row>
    <row r="798" spans="1:5" x14ac:dyDescent="0.3">
      <c r="A798" s="55" t="s">
        <v>737</v>
      </c>
      <c r="B798" s="33" t="s">
        <v>738</v>
      </c>
      <c r="C798" s="49">
        <v>15700</v>
      </c>
      <c r="D798" s="49">
        <v>7880.77</v>
      </c>
      <c r="E798" s="50">
        <v>50.2</v>
      </c>
    </row>
    <row r="799" spans="1:5" x14ac:dyDescent="0.3">
      <c r="A799" s="55" t="s">
        <v>233</v>
      </c>
      <c r="B799" s="33" t="s">
        <v>234</v>
      </c>
      <c r="C799" s="49" t="s">
        <v>6</v>
      </c>
      <c r="D799" s="49">
        <v>200</v>
      </c>
      <c r="E799" s="50" t="s">
        <v>6</v>
      </c>
    </row>
    <row r="800" spans="1:5" x14ac:dyDescent="0.3">
      <c r="A800" s="55" t="s">
        <v>280</v>
      </c>
      <c r="B800" s="33" t="s">
        <v>281</v>
      </c>
      <c r="C800" s="49" t="s">
        <v>6</v>
      </c>
      <c r="D800" s="49">
        <v>7150</v>
      </c>
      <c r="E800" s="50" t="s">
        <v>6</v>
      </c>
    </row>
    <row r="801" spans="1:5" x14ac:dyDescent="0.3">
      <c r="A801" s="55" t="s">
        <v>418</v>
      </c>
      <c r="B801" s="33" t="s">
        <v>419</v>
      </c>
      <c r="C801" s="49" t="s">
        <v>6</v>
      </c>
      <c r="D801" s="49">
        <v>326.18</v>
      </c>
      <c r="E801" s="50" t="s">
        <v>6</v>
      </c>
    </row>
    <row r="802" spans="1:5" x14ac:dyDescent="0.3">
      <c r="A802" s="55" t="s">
        <v>238</v>
      </c>
      <c r="B802" s="33" t="s">
        <v>239</v>
      </c>
      <c r="C802" s="49" t="s">
        <v>6</v>
      </c>
      <c r="D802" s="49">
        <v>204.59</v>
      </c>
      <c r="E802" s="50" t="s">
        <v>6</v>
      </c>
    </row>
    <row r="803" spans="1:5" ht="26.4" x14ac:dyDescent="0.3">
      <c r="A803" s="16" t="s">
        <v>373</v>
      </c>
      <c r="B803" s="79" t="s">
        <v>374</v>
      </c>
      <c r="C803" s="71">
        <v>45000</v>
      </c>
      <c r="D803" s="71">
        <v>20030.919999999998</v>
      </c>
      <c r="E803" s="17">
        <v>44.51</v>
      </c>
    </row>
    <row r="804" spans="1:5" x14ac:dyDescent="0.3">
      <c r="A804" s="107" t="s">
        <v>152</v>
      </c>
      <c r="B804" s="108"/>
      <c r="C804" s="68">
        <v>45000</v>
      </c>
      <c r="D804" s="68">
        <v>20030.919999999998</v>
      </c>
      <c r="E804" s="69">
        <v>44.51</v>
      </c>
    </row>
    <row r="805" spans="1:5" x14ac:dyDescent="0.3">
      <c r="A805" s="107" t="s">
        <v>153</v>
      </c>
      <c r="B805" s="108"/>
      <c r="C805" s="68">
        <v>45000</v>
      </c>
      <c r="D805" s="68">
        <v>20030.919999999998</v>
      </c>
      <c r="E805" s="69">
        <v>44.51</v>
      </c>
    </row>
    <row r="806" spans="1:5" x14ac:dyDescent="0.3">
      <c r="A806" s="55" t="s">
        <v>760</v>
      </c>
      <c r="B806" s="33" t="s">
        <v>761</v>
      </c>
      <c r="C806" s="49">
        <v>45000</v>
      </c>
      <c r="D806" s="49">
        <v>20030.919999999998</v>
      </c>
      <c r="E806" s="50">
        <v>44.51</v>
      </c>
    </row>
    <row r="807" spans="1:5" x14ac:dyDescent="0.3">
      <c r="A807" s="55" t="s">
        <v>375</v>
      </c>
      <c r="B807" s="33" t="s">
        <v>376</v>
      </c>
      <c r="C807" s="49" t="s">
        <v>6</v>
      </c>
      <c r="D807" s="49">
        <v>20030.919999999998</v>
      </c>
      <c r="E807" s="50" t="s">
        <v>6</v>
      </c>
    </row>
    <row r="808" spans="1:5" ht="26.4" x14ac:dyDescent="0.3">
      <c r="A808" s="16" t="s">
        <v>644</v>
      </c>
      <c r="B808" s="79" t="s">
        <v>645</v>
      </c>
      <c r="C808" s="71">
        <v>67498</v>
      </c>
      <c r="D808" s="71">
        <v>36545.46</v>
      </c>
      <c r="E808" s="17">
        <v>54.14</v>
      </c>
    </row>
    <row r="809" spans="1:5" x14ac:dyDescent="0.3">
      <c r="A809" s="107" t="s">
        <v>158</v>
      </c>
      <c r="B809" s="108"/>
      <c r="C809" s="68">
        <v>67498</v>
      </c>
      <c r="D809" s="68">
        <v>36545.46</v>
      </c>
      <c r="E809" s="69">
        <v>54.14</v>
      </c>
    </row>
    <row r="810" spans="1:5" x14ac:dyDescent="0.3">
      <c r="A810" s="107" t="s">
        <v>161</v>
      </c>
      <c r="B810" s="108"/>
      <c r="C810" s="68">
        <v>10127.5</v>
      </c>
      <c r="D810" s="68">
        <v>5481.84</v>
      </c>
      <c r="E810" s="69">
        <v>54.13</v>
      </c>
    </row>
    <row r="811" spans="1:5" x14ac:dyDescent="0.3">
      <c r="A811" s="55" t="s">
        <v>743</v>
      </c>
      <c r="B811" s="33" t="s">
        <v>744</v>
      </c>
      <c r="C811" s="49">
        <v>430</v>
      </c>
      <c r="D811" s="49">
        <v>0</v>
      </c>
      <c r="E811" s="50">
        <v>0</v>
      </c>
    </row>
    <row r="812" spans="1:5" x14ac:dyDescent="0.3">
      <c r="A812" s="55" t="s">
        <v>272</v>
      </c>
      <c r="B812" s="33" t="s">
        <v>273</v>
      </c>
      <c r="C812" s="49" t="s">
        <v>6</v>
      </c>
      <c r="D812" s="49">
        <v>0</v>
      </c>
      <c r="E812" s="50" t="s">
        <v>6</v>
      </c>
    </row>
    <row r="813" spans="1:5" x14ac:dyDescent="0.3">
      <c r="A813" s="55" t="s">
        <v>403</v>
      </c>
      <c r="B813" s="33" t="s">
        <v>402</v>
      </c>
      <c r="C813" s="49" t="s">
        <v>6</v>
      </c>
      <c r="D813" s="49">
        <v>0</v>
      </c>
      <c r="E813" s="50" t="s">
        <v>6</v>
      </c>
    </row>
    <row r="814" spans="1:5" x14ac:dyDescent="0.3">
      <c r="A814" s="55" t="s">
        <v>274</v>
      </c>
      <c r="B814" s="33" t="s">
        <v>275</v>
      </c>
      <c r="C814" s="49" t="s">
        <v>6</v>
      </c>
      <c r="D814" s="49">
        <v>0</v>
      </c>
      <c r="E814" s="50" t="s">
        <v>6</v>
      </c>
    </row>
    <row r="815" spans="1:5" x14ac:dyDescent="0.3">
      <c r="A815" s="55" t="s">
        <v>737</v>
      </c>
      <c r="B815" s="33" t="s">
        <v>738</v>
      </c>
      <c r="C815" s="49">
        <v>9123</v>
      </c>
      <c r="D815" s="49">
        <v>5464.59</v>
      </c>
      <c r="E815" s="50">
        <v>59.9</v>
      </c>
    </row>
    <row r="816" spans="1:5" x14ac:dyDescent="0.3">
      <c r="A816" s="55" t="s">
        <v>282</v>
      </c>
      <c r="B816" s="33" t="s">
        <v>283</v>
      </c>
      <c r="C816" s="49" t="s">
        <v>6</v>
      </c>
      <c r="D816" s="49">
        <v>0</v>
      </c>
      <c r="E816" s="50" t="s">
        <v>6</v>
      </c>
    </row>
    <row r="817" spans="1:5" x14ac:dyDescent="0.3">
      <c r="A817" s="55" t="s">
        <v>233</v>
      </c>
      <c r="B817" s="33" t="s">
        <v>234</v>
      </c>
      <c r="C817" s="49" t="s">
        <v>6</v>
      </c>
      <c r="D817" s="49">
        <v>320.73</v>
      </c>
      <c r="E817" s="50" t="s">
        <v>6</v>
      </c>
    </row>
    <row r="818" spans="1:5" x14ac:dyDescent="0.3">
      <c r="A818" s="55" t="s">
        <v>280</v>
      </c>
      <c r="B818" s="33" t="s">
        <v>281</v>
      </c>
      <c r="C818" s="49" t="s">
        <v>6</v>
      </c>
      <c r="D818" s="49">
        <v>5143.8599999999997</v>
      </c>
      <c r="E818" s="50" t="s">
        <v>6</v>
      </c>
    </row>
    <row r="819" spans="1:5" x14ac:dyDescent="0.3">
      <c r="A819" s="55" t="s">
        <v>762</v>
      </c>
      <c r="B819" s="33" t="s">
        <v>763</v>
      </c>
      <c r="C819" s="49">
        <v>574.5</v>
      </c>
      <c r="D819" s="49">
        <v>17.25</v>
      </c>
      <c r="E819" s="50">
        <v>3</v>
      </c>
    </row>
    <row r="820" spans="1:5" x14ac:dyDescent="0.3">
      <c r="A820" s="55" t="s">
        <v>249</v>
      </c>
      <c r="B820" s="33" t="s">
        <v>250</v>
      </c>
      <c r="C820" s="49" t="s">
        <v>6</v>
      </c>
      <c r="D820" s="49">
        <v>17.25</v>
      </c>
      <c r="E820" s="50" t="s">
        <v>6</v>
      </c>
    </row>
    <row r="821" spans="1:5" x14ac:dyDescent="0.3">
      <c r="A821" s="55" t="s">
        <v>429</v>
      </c>
      <c r="B821" s="33" t="s">
        <v>430</v>
      </c>
      <c r="C821" s="49" t="s">
        <v>6</v>
      </c>
      <c r="D821" s="49">
        <v>0</v>
      </c>
      <c r="E821" s="50" t="s">
        <v>6</v>
      </c>
    </row>
    <row r="822" spans="1:5" x14ac:dyDescent="0.3">
      <c r="A822" s="107" t="s">
        <v>162</v>
      </c>
      <c r="B822" s="108"/>
      <c r="C822" s="68">
        <v>57370.5</v>
      </c>
      <c r="D822" s="68">
        <v>31063.62</v>
      </c>
      <c r="E822" s="69">
        <v>54.15</v>
      </c>
    </row>
    <row r="823" spans="1:5" x14ac:dyDescent="0.3">
      <c r="A823" s="55" t="s">
        <v>743</v>
      </c>
      <c r="B823" s="33" t="s">
        <v>744</v>
      </c>
      <c r="C823" s="49">
        <v>2415</v>
      </c>
      <c r="D823" s="49">
        <v>0</v>
      </c>
      <c r="E823" s="50">
        <v>0</v>
      </c>
    </row>
    <row r="824" spans="1:5" x14ac:dyDescent="0.3">
      <c r="A824" s="55" t="s">
        <v>272</v>
      </c>
      <c r="B824" s="33" t="s">
        <v>273</v>
      </c>
      <c r="C824" s="49" t="s">
        <v>6</v>
      </c>
      <c r="D824" s="49">
        <v>0</v>
      </c>
      <c r="E824" s="50" t="s">
        <v>6</v>
      </c>
    </row>
    <row r="825" spans="1:5" x14ac:dyDescent="0.3">
      <c r="A825" s="55" t="s">
        <v>403</v>
      </c>
      <c r="B825" s="33" t="s">
        <v>402</v>
      </c>
      <c r="C825" s="49" t="s">
        <v>6</v>
      </c>
      <c r="D825" s="49">
        <v>0</v>
      </c>
      <c r="E825" s="50" t="s">
        <v>6</v>
      </c>
    </row>
    <row r="826" spans="1:5" x14ac:dyDescent="0.3">
      <c r="A826" s="55" t="s">
        <v>274</v>
      </c>
      <c r="B826" s="33" t="s">
        <v>275</v>
      </c>
      <c r="C826" s="49" t="s">
        <v>6</v>
      </c>
      <c r="D826" s="49">
        <v>0</v>
      </c>
      <c r="E826" s="50" t="s">
        <v>6</v>
      </c>
    </row>
    <row r="827" spans="1:5" x14ac:dyDescent="0.3">
      <c r="A827" s="55" t="s">
        <v>737</v>
      </c>
      <c r="B827" s="33" t="s">
        <v>738</v>
      </c>
      <c r="C827" s="49">
        <v>51700</v>
      </c>
      <c r="D827" s="49">
        <v>30965.87</v>
      </c>
      <c r="E827" s="50">
        <v>59.9</v>
      </c>
    </row>
    <row r="828" spans="1:5" x14ac:dyDescent="0.3">
      <c r="A828" s="55" t="s">
        <v>282</v>
      </c>
      <c r="B828" s="33" t="s">
        <v>283</v>
      </c>
      <c r="C828" s="49" t="s">
        <v>6</v>
      </c>
      <c r="D828" s="49">
        <v>0</v>
      </c>
      <c r="E828" s="50" t="s">
        <v>6</v>
      </c>
    </row>
    <row r="829" spans="1:5" x14ac:dyDescent="0.3">
      <c r="A829" s="55" t="s">
        <v>233</v>
      </c>
      <c r="B829" s="33" t="s">
        <v>234</v>
      </c>
      <c r="C829" s="49" t="s">
        <v>6</v>
      </c>
      <c r="D829" s="49">
        <v>1817.42</v>
      </c>
      <c r="E829" s="50" t="s">
        <v>6</v>
      </c>
    </row>
    <row r="830" spans="1:5" x14ac:dyDescent="0.3">
      <c r="A830" s="55" t="s">
        <v>280</v>
      </c>
      <c r="B830" s="33" t="s">
        <v>281</v>
      </c>
      <c r="C830" s="49" t="s">
        <v>6</v>
      </c>
      <c r="D830" s="49">
        <v>29148.45</v>
      </c>
      <c r="E830" s="50" t="s">
        <v>6</v>
      </c>
    </row>
    <row r="831" spans="1:5" x14ac:dyDescent="0.3">
      <c r="A831" s="55" t="s">
        <v>762</v>
      </c>
      <c r="B831" s="33" t="s">
        <v>763</v>
      </c>
      <c r="C831" s="49">
        <v>3255.5</v>
      </c>
      <c r="D831" s="49">
        <v>97.75</v>
      </c>
      <c r="E831" s="50">
        <v>3</v>
      </c>
    </row>
    <row r="832" spans="1:5" x14ac:dyDescent="0.3">
      <c r="A832" s="55" t="s">
        <v>249</v>
      </c>
      <c r="B832" s="33" t="s">
        <v>250</v>
      </c>
      <c r="C832" s="49" t="s">
        <v>6</v>
      </c>
      <c r="D832" s="49">
        <v>97.75</v>
      </c>
      <c r="E832" s="50" t="s">
        <v>6</v>
      </c>
    </row>
    <row r="833" spans="1:5" x14ac:dyDescent="0.3">
      <c r="A833" s="55" t="s">
        <v>429</v>
      </c>
      <c r="B833" s="33" t="s">
        <v>430</v>
      </c>
      <c r="C833" s="49" t="s">
        <v>6</v>
      </c>
      <c r="D833" s="49">
        <v>0</v>
      </c>
      <c r="E833" s="50" t="s">
        <v>6</v>
      </c>
    </row>
    <row r="834" spans="1:5" x14ac:dyDescent="0.3">
      <c r="A834" s="14" t="s">
        <v>377</v>
      </c>
      <c r="B834" s="76" t="s">
        <v>378</v>
      </c>
      <c r="C834" s="70">
        <v>99000</v>
      </c>
      <c r="D834" s="70">
        <v>32749.94</v>
      </c>
      <c r="E834" s="15">
        <v>33.08</v>
      </c>
    </row>
    <row r="835" spans="1:5" x14ac:dyDescent="0.3">
      <c r="A835" s="16" t="s">
        <v>379</v>
      </c>
      <c r="B835" s="79" t="s">
        <v>380</v>
      </c>
      <c r="C835" s="71">
        <v>83000</v>
      </c>
      <c r="D835" s="71">
        <v>32749.94</v>
      </c>
      <c r="E835" s="17">
        <v>39.46</v>
      </c>
    </row>
    <row r="836" spans="1:5" x14ac:dyDescent="0.3">
      <c r="A836" s="107" t="s">
        <v>152</v>
      </c>
      <c r="B836" s="108"/>
      <c r="C836" s="68">
        <v>83000</v>
      </c>
      <c r="D836" s="68">
        <v>32749.94</v>
      </c>
      <c r="E836" s="69">
        <v>39.46</v>
      </c>
    </row>
    <row r="837" spans="1:5" x14ac:dyDescent="0.3">
      <c r="A837" s="107" t="s">
        <v>153</v>
      </c>
      <c r="B837" s="108"/>
      <c r="C837" s="68">
        <v>83000</v>
      </c>
      <c r="D837" s="68">
        <v>32749.94</v>
      </c>
      <c r="E837" s="69">
        <v>39.46</v>
      </c>
    </row>
    <row r="838" spans="1:5" x14ac:dyDescent="0.3">
      <c r="A838" s="55" t="s">
        <v>737</v>
      </c>
      <c r="B838" s="33" t="s">
        <v>738</v>
      </c>
      <c r="C838" s="49">
        <v>51500</v>
      </c>
      <c r="D838" s="49">
        <v>25749.97</v>
      </c>
      <c r="E838" s="50">
        <v>50</v>
      </c>
    </row>
    <row r="839" spans="1:5" x14ac:dyDescent="0.3">
      <c r="A839" s="55" t="s">
        <v>247</v>
      </c>
      <c r="B839" s="33" t="s">
        <v>248</v>
      </c>
      <c r="C839" s="49" t="s">
        <v>6</v>
      </c>
      <c r="D839" s="49">
        <v>25749.97</v>
      </c>
      <c r="E839" s="50" t="s">
        <v>6</v>
      </c>
    </row>
    <row r="840" spans="1:5" ht="26.4" x14ac:dyDescent="0.3">
      <c r="A840" s="55" t="s">
        <v>756</v>
      </c>
      <c r="B840" s="33" t="s">
        <v>757</v>
      </c>
      <c r="C840" s="49">
        <v>3500</v>
      </c>
      <c r="D840" s="49">
        <v>0</v>
      </c>
      <c r="E840" s="50">
        <v>0</v>
      </c>
    </row>
    <row r="841" spans="1:5" x14ac:dyDescent="0.3">
      <c r="A841" s="55" t="s">
        <v>322</v>
      </c>
      <c r="B841" s="33" t="s">
        <v>323</v>
      </c>
      <c r="C841" s="49" t="s">
        <v>6</v>
      </c>
      <c r="D841" s="49">
        <v>0</v>
      </c>
      <c r="E841" s="50" t="s">
        <v>6</v>
      </c>
    </row>
    <row r="842" spans="1:5" x14ac:dyDescent="0.3">
      <c r="A842" s="55" t="s">
        <v>739</v>
      </c>
      <c r="B842" s="33" t="s">
        <v>740</v>
      </c>
      <c r="C842" s="49">
        <v>28000</v>
      </c>
      <c r="D842" s="49">
        <v>6999.97</v>
      </c>
      <c r="E842" s="50">
        <v>25</v>
      </c>
    </row>
    <row r="843" spans="1:5" x14ac:dyDescent="0.3">
      <c r="A843" s="55" t="s">
        <v>253</v>
      </c>
      <c r="B843" s="33" t="s">
        <v>254</v>
      </c>
      <c r="C843" s="49" t="s">
        <v>6</v>
      </c>
      <c r="D843" s="49">
        <v>6999.97</v>
      </c>
      <c r="E843" s="50" t="s">
        <v>6</v>
      </c>
    </row>
    <row r="844" spans="1:5" x14ac:dyDescent="0.3">
      <c r="A844" s="16" t="s">
        <v>381</v>
      </c>
      <c r="B844" s="79" t="s">
        <v>382</v>
      </c>
      <c r="C844" s="71">
        <v>16000</v>
      </c>
      <c r="D844" s="71">
        <v>0</v>
      </c>
      <c r="E844" s="17">
        <v>0</v>
      </c>
    </row>
    <row r="845" spans="1:5" x14ac:dyDescent="0.3">
      <c r="A845" s="107" t="s">
        <v>152</v>
      </c>
      <c r="B845" s="108"/>
      <c r="C845" s="68">
        <v>16000</v>
      </c>
      <c r="D845" s="68">
        <v>0</v>
      </c>
      <c r="E845" s="69">
        <v>0</v>
      </c>
    </row>
    <row r="846" spans="1:5" x14ac:dyDescent="0.3">
      <c r="A846" s="107" t="s">
        <v>153</v>
      </c>
      <c r="B846" s="108"/>
      <c r="C846" s="68">
        <v>16000</v>
      </c>
      <c r="D846" s="68">
        <v>0</v>
      </c>
      <c r="E846" s="69">
        <v>0</v>
      </c>
    </row>
    <row r="847" spans="1:5" x14ac:dyDescent="0.3">
      <c r="A847" s="55" t="s">
        <v>739</v>
      </c>
      <c r="B847" s="33" t="s">
        <v>740</v>
      </c>
      <c r="C847" s="49">
        <v>16000</v>
      </c>
      <c r="D847" s="49">
        <v>0</v>
      </c>
      <c r="E847" s="50">
        <v>0</v>
      </c>
    </row>
    <row r="848" spans="1:5" x14ac:dyDescent="0.3">
      <c r="A848" s="55" t="s">
        <v>383</v>
      </c>
      <c r="B848" s="33" t="s">
        <v>384</v>
      </c>
      <c r="C848" s="49" t="s">
        <v>6</v>
      </c>
      <c r="D848" s="49">
        <v>0</v>
      </c>
      <c r="E848" s="50" t="s">
        <v>6</v>
      </c>
    </row>
    <row r="849" spans="1:5" x14ac:dyDescent="0.3">
      <c r="A849" s="14" t="s">
        <v>385</v>
      </c>
      <c r="B849" s="76" t="s">
        <v>562</v>
      </c>
      <c r="C849" s="70">
        <v>5300</v>
      </c>
      <c r="D849" s="70">
        <v>98.33</v>
      </c>
      <c r="E849" s="15">
        <v>1.86</v>
      </c>
    </row>
    <row r="850" spans="1:5" x14ac:dyDescent="0.3">
      <c r="A850" s="16" t="s">
        <v>386</v>
      </c>
      <c r="B850" s="79" t="s">
        <v>563</v>
      </c>
      <c r="C850" s="71">
        <v>5300</v>
      </c>
      <c r="D850" s="71">
        <v>98.33</v>
      </c>
      <c r="E850" s="17">
        <v>1.86</v>
      </c>
    </row>
    <row r="851" spans="1:5" x14ac:dyDescent="0.3">
      <c r="A851" s="107" t="s">
        <v>152</v>
      </c>
      <c r="B851" s="108"/>
      <c r="C851" s="68">
        <v>5300</v>
      </c>
      <c r="D851" s="68">
        <v>98.33</v>
      </c>
      <c r="E851" s="69">
        <v>1.86</v>
      </c>
    </row>
    <row r="852" spans="1:5" x14ac:dyDescent="0.3">
      <c r="A852" s="107" t="s">
        <v>153</v>
      </c>
      <c r="B852" s="108"/>
      <c r="C852" s="68">
        <v>5300</v>
      </c>
      <c r="D852" s="68">
        <v>98.33</v>
      </c>
      <c r="E852" s="69">
        <v>1.86</v>
      </c>
    </row>
    <row r="853" spans="1:5" x14ac:dyDescent="0.3">
      <c r="A853" s="55" t="s">
        <v>737</v>
      </c>
      <c r="B853" s="33" t="s">
        <v>738</v>
      </c>
      <c r="C853" s="49">
        <v>2800</v>
      </c>
      <c r="D853" s="49">
        <v>98.33</v>
      </c>
      <c r="E853" s="50">
        <v>3.51</v>
      </c>
    </row>
    <row r="854" spans="1:5" x14ac:dyDescent="0.3">
      <c r="A854" s="55" t="s">
        <v>412</v>
      </c>
      <c r="B854" s="33" t="s">
        <v>413</v>
      </c>
      <c r="C854" s="49" t="s">
        <v>6</v>
      </c>
      <c r="D854" s="49">
        <v>0</v>
      </c>
      <c r="E854" s="50" t="s">
        <v>6</v>
      </c>
    </row>
    <row r="855" spans="1:5" x14ac:dyDescent="0.3">
      <c r="A855" s="55" t="s">
        <v>387</v>
      </c>
      <c r="B855" s="33" t="s">
        <v>388</v>
      </c>
      <c r="C855" s="49" t="s">
        <v>6</v>
      </c>
      <c r="D855" s="49">
        <v>98.33</v>
      </c>
      <c r="E855" s="50" t="s">
        <v>6</v>
      </c>
    </row>
    <row r="856" spans="1:5" x14ac:dyDescent="0.3">
      <c r="A856" s="55" t="s">
        <v>242</v>
      </c>
      <c r="B856" s="33" t="s">
        <v>235</v>
      </c>
      <c r="C856" s="49" t="s">
        <v>6</v>
      </c>
      <c r="D856" s="49">
        <v>0</v>
      </c>
      <c r="E856" s="50" t="s">
        <v>6</v>
      </c>
    </row>
    <row r="857" spans="1:5" x14ac:dyDescent="0.3">
      <c r="A857" s="55" t="s">
        <v>739</v>
      </c>
      <c r="B857" s="33" t="s">
        <v>740</v>
      </c>
      <c r="C857" s="49">
        <v>2500</v>
      </c>
      <c r="D857" s="49">
        <v>0</v>
      </c>
      <c r="E857" s="50">
        <v>0</v>
      </c>
    </row>
    <row r="858" spans="1:5" x14ac:dyDescent="0.3">
      <c r="A858" s="55" t="s">
        <v>253</v>
      </c>
      <c r="B858" s="33" t="s">
        <v>254</v>
      </c>
      <c r="C858" s="49" t="s">
        <v>6</v>
      </c>
      <c r="D858" s="49">
        <v>0</v>
      </c>
      <c r="E858" s="50" t="s">
        <v>6</v>
      </c>
    </row>
    <row r="859" spans="1:5" x14ac:dyDescent="0.3">
      <c r="A859" s="14" t="s">
        <v>391</v>
      </c>
      <c r="B859" s="76" t="s">
        <v>392</v>
      </c>
      <c r="C859" s="70">
        <v>198900</v>
      </c>
      <c r="D859" s="70">
        <v>91169.14</v>
      </c>
      <c r="E859" s="15">
        <v>45.84</v>
      </c>
    </row>
    <row r="860" spans="1:5" ht="26.4" x14ac:dyDescent="0.3">
      <c r="A860" s="16" t="s">
        <v>393</v>
      </c>
      <c r="B860" s="79" t="s">
        <v>394</v>
      </c>
      <c r="C860" s="71">
        <v>57500</v>
      </c>
      <c r="D860" s="71">
        <v>23949.96</v>
      </c>
      <c r="E860" s="17">
        <v>41.65</v>
      </c>
    </row>
    <row r="861" spans="1:5" x14ac:dyDescent="0.3">
      <c r="A861" s="107" t="s">
        <v>152</v>
      </c>
      <c r="B861" s="108"/>
      <c r="C861" s="68">
        <v>57500</v>
      </c>
      <c r="D861" s="68">
        <v>23949.96</v>
      </c>
      <c r="E861" s="69">
        <v>41.65</v>
      </c>
    </row>
    <row r="862" spans="1:5" x14ac:dyDescent="0.3">
      <c r="A862" s="107" t="s">
        <v>153</v>
      </c>
      <c r="B862" s="108"/>
      <c r="C862" s="68">
        <v>57500</v>
      </c>
      <c r="D862" s="68">
        <v>23949.96</v>
      </c>
      <c r="E862" s="69">
        <v>41.65</v>
      </c>
    </row>
    <row r="863" spans="1:5" x14ac:dyDescent="0.3">
      <c r="A863" s="55" t="s">
        <v>739</v>
      </c>
      <c r="B863" s="33" t="s">
        <v>740</v>
      </c>
      <c r="C863" s="49">
        <v>57500</v>
      </c>
      <c r="D863" s="49">
        <v>23949.96</v>
      </c>
      <c r="E863" s="50">
        <v>41.65</v>
      </c>
    </row>
    <row r="864" spans="1:5" x14ac:dyDescent="0.3">
      <c r="A864" s="55" t="s">
        <v>253</v>
      </c>
      <c r="B864" s="33" t="s">
        <v>254</v>
      </c>
      <c r="C864" s="49" t="s">
        <v>6</v>
      </c>
      <c r="D864" s="49">
        <v>23949.96</v>
      </c>
      <c r="E864" s="50" t="s">
        <v>6</v>
      </c>
    </row>
    <row r="865" spans="1:5" ht="26.4" x14ac:dyDescent="0.3">
      <c r="A865" s="16" t="s">
        <v>395</v>
      </c>
      <c r="B865" s="79" t="s">
        <v>396</v>
      </c>
      <c r="C865" s="71">
        <v>90700</v>
      </c>
      <c r="D865" s="71">
        <v>44029.279999999999</v>
      </c>
      <c r="E865" s="17">
        <v>48.54</v>
      </c>
    </row>
    <row r="866" spans="1:5" x14ac:dyDescent="0.3">
      <c r="A866" s="107" t="s">
        <v>152</v>
      </c>
      <c r="B866" s="108"/>
      <c r="C866" s="68">
        <v>90700</v>
      </c>
      <c r="D866" s="68">
        <v>44029.279999999999</v>
      </c>
      <c r="E866" s="69">
        <v>48.54</v>
      </c>
    </row>
    <row r="867" spans="1:5" x14ac:dyDescent="0.3">
      <c r="A867" s="107" t="s">
        <v>153</v>
      </c>
      <c r="B867" s="108"/>
      <c r="C867" s="68">
        <v>90700</v>
      </c>
      <c r="D867" s="68">
        <v>44029.279999999999</v>
      </c>
      <c r="E867" s="69">
        <v>48.54</v>
      </c>
    </row>
    <row r="868" spans="1:5" x14ac:dyDescent="0.3">
      <c r="A868" s="55" t="s">
        <v>739</v>
      </c>
      <c r="B868" s="33" t="s">
        <v>740</v>
      </c>
      <c r="C868" s="49">
        <v>90700</v>
      </c>
      <c r="D868" s="49">
        <v>44029.279999999999</v>
      </c>
      <c r="E868" s="50">
        <v>48.54</v>
      </c>
    </row>
    <row r="869" spans="1:5" x14ac:dyDescent="0.3">
      <c r="A869" s="55" t="s">
        <v>253</v>
      </c>
      <c r="B869" s="33" t="s">
        <v>254</v>
      </c>
      <c r="C869" s="49" t="s">
        <v>6</v>
      </c>
      <c r="D869" s="49">
        <v>44029.279999999999</v>
      </c>
      <c r="E869" s="50" t="s">
        <v>6</v>
      </c>
    </row>
    <row r="870" spans="1:5" ht="26.4" x14ac:dyDescent="0.3">
      <c r="A870" s="16" t="s">
        <v>397</v>
      </c>
      <c r="B870" s="79" t="s">
        <v>564</v>
      </c>
      <c r="C870" s="71">
        <v>50700</v>
      </c>
      <c r="D870" s="71">
        <v>23189.9</v>
      </c>
      <c r="E870" s="17">
        <v>45.74</v>
      </c>
    </row>
    <row r="871" spans="1:5" x14ac:dyDescent="0.3">
      <c r="A871" s="107" t="s">
        <v>152</v>
      </c>
      <c r="B871" s="108"/>
      <c r="C871" s="68">
        <v>50700</v>
      </c>
      <c r="D871" s="68">
        <v>23189.9</v>
      </c>
      <c r="E871" s="69">
        <v>45.74</v>
      </c>
    </row>
    <row r="872" spans="1:5" x14ac:dyDescent="0.3">
      <c r="A872" s="107" t="s">
        <v>153</v>
      </c>
      <c r="B872" s="108"/>
      <c r="C872" s="68">
        <v>50700</v>
      </c>
      <c r="D872" s="68">
        <v>23189.9</v>
      </c>
      <c r="E872" s="69">
        <v>45.74</v>
      </c>
    </row>
    <row r="873" spans="1:5" x14ac:dyDescent="0.3">
      <c r="A873" s="55" t="s">
        <v>739</v>
      </c>
      <c r="B873" s="33" t="s">
        <v>740</v>
      </c>
      <c r="C873" s="49">
        <v>50700</v>
      </c>
      <c r="D873" s="49">
        <v>23189.9</v>
      </c>
      <c r="E873" s="50">
        <v>45.74</v>
      </c>
    </row>
    <row r="874" spans="1:5" x14ac:dyDescent="0.3">
      <c r="A874" s="55" t="s">
        <v>253</v>
      </c>
      <c r="B874" s="33" t="s">
        <v>254</v>
      </c>
      <c r="C874" s="49" t="s">
        <v>6</v>
      </c>
      <c r="D874" s="49">
        <v>23189.9</v>
      </c>
      <c r="E874" s="50" t="s">
        <v>6</v>
      </c>
    </row>
    <row r="875" spans="1:5" x14ac:dyDescent="0.3">
      <c r="A875" s="55" t="s">
        <v>383</v>
      </c>
      <c r="B875" s="33" t="s">
        <v>384</v>
      </c>
      <c r="C875" s="49" t="s">
        <v>6</v>
      </c>
      <c r="D875" s="49">
        <v>0</v>
      </c>
      <c r="E875" s="50" t="s">
        <v>6</v>
      </c>
    </row>
    <row r="876" spans="1:5" x14ac:dyDescent="0.3">
      <c r="A876" s="14" t="s">
        <v>398</v>
      </c>
      <c r="B876" s="76" t="s">
        <v>399</v>
      </c>
      <c r="C876" s="70">
        <v>4355</v>
      </c>
      <c r="D876" s="70">
        <v>99.6</v>
      </c>
      <c r="E876" s="15">
        <v>2.29</v>
      </c>
    </row>
    <row r="877" spans="1:5" ht="26.4" x14ac:dyDescent="0.3">
      <c r="A877" s="16" t="s">
        <v>764</v>
      </c>
      <c r="B877" s="79" t="s">
        <v>765</v>
      </c>
      <c r="C877" s="71">
        <v>4355</v>
      </c>
      <c r="D877" s="71">
        <v>99.6</v>
      </c>
      <c r="E877" s="17">
        <v>2.29</v>
      </c>
    </row>
    <row r="878" spans="1:5" x14ac:dyDescent="0.3">
      <c r="A878" s="107" t="s">
        <v>158</v>
      </c>
      <c r="B878" s="108"/>
      <c r="C878" s="68">
        <v>4355</v>
      </c>
      <c r="D878" s="68">
        <v>99.6</v>
      </c>
      <c r="E878" s="69">
        <v>2.29</v>
      </c>
    </row>
    <row r="879" spans="1:5" x14ac:dyDescent="0.3">
      <c r="A879" s="107" t="s">
        <v>161</v>
      </c>
      <c r="B879" s="108"/>
      <c r="C879" s="68">
        <v>660</v>
      </c>
      <c r="D879" s="68">
        <v>14.94</v>
      </c>
      <c r="E879" s="69">
        <v>2.2599999999999998</v>
      </c>
    </row>
    <row r="880" spans="1:5" x14ac:dyDescent="0.3">
      <c r="A880" s="55" t="s">
        <v>743</v>
      </c>
      <c r="B880" s="33" t="s">
        <v>744</v>
      </c>
      <c r="C880" s="49">
        <v>540</v>
      </c>
      <c r="D880" s="49">
        <v>0</v>
      </c>
      <c r="E880" s="50">
        <v>0</v>
      </c>
    </row>
    <row r="881" spans="1:5" x14ac:dyDescent="0.3">
      <c r="A881" s="55" t="s">
        <v>272</v>
      </c>
      <c r="B881" s="33" t="s">
        <v>273</v>
      </c>
      <c r="C881" s="49" t="s">
        <v>6</v>
      </c>
      <c r="D881" s="49">
        <v>0</v>
      </c>
      <c r="E881" s="50" t="s">
        <v>6</v>
      </c>
    </row>
    <row r="882" spans="1:5" x14ac:dyDescent="0.3">
      <c r="A882" s="55" t="s">
        <v>403</v>
      </c>
      <c r="B882" s="33" t="s">
        <v>402</v>
      </c>
      <c r="C882" s="49" t="s">
        <v>6</v>
      </c>
      <c r="D882" s="49">
        <v>0</v>
      </c>
      <c r="E882" s="50" t="s">
        <v>6</v>
      </c>
    </row>
    <row r="883" spans="1:5" x14ac:dyDescent="0.3">
      <c r="A883" s="55" t="s">
        <v>737</v>
      </c>
      <c r="B883" s="33" t="s">
        <v>738</v>
      </c>
      <c r="C883" s="49">
        <v>120</v>
      </c>
      <c r="D883" s="49">
        <v>14.94</v>
      </c>
      <c r="E883" s="50">
        <v>12.45</v>
      </c>
    </row>
    <row r="884" spans="1:5" x14ac:dyDescent="0.3">
      <c r="A884" s="55" t="s">
        <v>282</v>
      </c>
      <c r="B884" s="33" t="s">
        <v>283</v>
      </c>
      <c r="C884" s="49" t="s">
        <v>6</v>
      </c>
      <c r="D884" s="49">
        <v>0</v>
      </c>
      <c r="E884" s="50" t="s">
        <v>6</v>
      </c>
    </row>
    <row r="885" spans="1:5" x14ac:dyDescent="0.3">
      <c r="A885" s="55" t="s">
        <v>233</v>
      </c>
      <c r="B885" s="33" t="s">
        <v>234</v>
      </c>
      <c r="C885" s="49" t="s">
        <v>6</v>
      </c>
      <c r="D885" s="49">
        <v>14.94</v>
      </c>
      <c r="E885" s="50" t="s">
        <v>6</v>
      </c>
    </row>
    <row r="886" spans="1:5" x14ac:dyDescent="0.3">
      <c r="A886" s="107" t="s">
        <v>162</v>
      </c>
      <c r="B886" s="108"/>
      <c r="C886" s="68">
        <v>3695</v>
      </c>
      <c r="D886" s="68">
        <v>84.66</v>
      </c>
      <c r="E886" s="69">
        <v>2.29</v>
      </c>
    </row>
    <row r="887" spans="1:5" x14ac:dyDescent="0.3">
      <c r="A887" s="55" t="s">
        <v>743</v>
      </c>
      <c r="B887" s="33" t="s">
        <v>744</v>
      </c>
      <c r="C887" s="49">
        <v>3025</v>
      </c>
      <c r="D887" s="49">
        <v>0</v>
      </c>
      <c r="E887" s="50">
        <v>0</v>
      </c>
    </row>
    <row r="888" spans="1:5" x14ac:dyDescent="0.3">
      <c r="A888" s="55" t="s">
        <v>272</v>
      </c>
      <c r="B888" s="33" t="s">
        <v>273</v>
      </c>
      <c r="C888" s="49" t="s">
        <v>6</v>
      </c>
      <c r="D888" s="49">
        <v>0</v>
      </c>
      <c r="E888" s="50" t="s">
        <v>6</v>
      </c>
    </row>
    <row r="889" spans="1:5" x14ac:dyDescent="0.3">
      <c r="A889" s="55" t="s">
        <v>403</v>
      </c>
      <c r="B889" s="33" t="s">
        <v>402</v>
      </c>
      <c r="C889" s="49" t="s">
        <v>6</v>
      </c>
      <c r="D889" s="49">
        <v>0</v>
      </c>
      <c r="E889" s="50" t="s">
        <v>6</v>
      </c>
    </row>
    <row r="890" spans="1:5" x14ac:dyDescent="0.3">
      <c r="A890" s="55" t="s">
        <v>737</v>
      </c>
      <c r="B890" s="33" t="s">
        <v>738</v>
      </c>
      <c r="C890" s="49">
        <v>670</v>
      </c>
      <c r="D890" s="49">
        <v>84.66</v>
      </c>
      <c r="E890" s="50">
        <v>12.64</v>
      </c>
    </row>
    <row r="891" spans="1:5" x14ac:dyDescent="0.3">
      <c r="A891" s="55" t="s">
        <v>282</v>
      </c>
      <c r="B891" s="33" t="s">
        <v>283</v>
      </c>
      <c r="C891" s="49" t="s">
        <v>6</v>
      </c>
      <c r="D891" s="49">
        <v>0</v>
      </c>
      <c r="E891" s="50" t="s">
        <v>6</v>
      </c>
    </row>
    <row r="892" spans="1:5" x14ac:dyDescent="0.3">
      <c r="A892" s="55" t="s">
        <v>233</v>
      </c>
      <c r="B892" s="33" t="s">
        <v>234</v>
      </c>
      <c r="C892" s="49" t="s">
        <v>6</v>
      </c>
      <c r="D892" s="49">
        <v>84.66</v>
      </c>
      <c r="E892" s="50" t="s">
        <v>6</v>
      </c>
    </row>
    <row r="893" spans="1:5" x14ac:dyDescent="0.3">
      <c r="A893" s="14" t="s">
        <v>527</v>
      </c>
      <c r="B893" s="76" t="s">
        <v>528</v>
      </c>
      <c r="C893" s="70">
        <v>423504</v>
      </c>
      <c r="D893" s="70">
        <v>206659.39</v>
      </c>
      <c r="E893" s="15">
        <v>48.8</v>
      </c>
    </row>
    <row r="894" spans="1:5" x14ac:dyDescent="0.3">
      <c r="A894" s="16" t="s">
        <v>529</v>
      </c>
      <c r="B894" s="79" t="s">
        <v>530</v>
      </c>
      <c r="C894" s="71">
        <v>394340</v>
      </c>
      <c r="D894" s="71">
        <v>186856.88</v>
      </c>
      <c r="E894" s="17">
        <v>47.38</v>
      </c>
    </row>
    <row r="895" spans="1:5" x14ac:dyDescent="0.3">
      <c r="A895" s="107" t="s">
        <v>152</v>
      </c>
      <c r="B895" s="108"/>
      <c r="C895" s="68">
        <v>394340</v>
      </c>
      <c r="D895" s="68">
        <v>186856.88</v>
      </c>
      <c r="E895" s="69">
        <v>47.38</v>
      </c>
    </row>
    <row r="896" spans="1:5" x14ac:dyDescent="0.3">
      <c r="A896" s="107" t="s">
        <v>153</v>
      </c>
      <c r="B896" s="108"/>
      <c r="C896" s="68">
        <v>394340</v>
      </c>
      <c r="D896" s="68">
        <v>186856.88</v>
      </c>
      <c r="E896" s="69">
        <v>47.38</v>
      </c>
    </row>
    <row r="897" spans="1:5" x14ac:dyDescent="0.3">
      <c r="A897" s="55" t="s">
        <v>743</v>
      </c>
      <c r="B897" s="33" t="s">
        <v>744</v>
      </c>
      <c r="C897" s="49">
        <v>75200</v>
      </c>
      <c r="D897" s="49">
        <v>38755.089999999997</v>
      </c>
      <c r="E897" s="50">
        <v>51.54</v>
      </c>
    </row>
    <row r="898" spans="1:5" x14ac:dyDescent="0.3">
      <c r="A898" s="55" t="s">
        <v>531</v>
      </c>
      <c r="B898" s="33" t="s">
        <v>532</v>
      </c>
      <c r="C898" s="49" t="s">
        <v>6</v>
      </c>
      <c r="D898" s="49">
        <v>10011.27</v>
      </c>
      <c r="E898" s="50" t="s">
        <v>6</v>
      </c>
    </row>
    <row r="899" spans="1:5" x14ac:dyDescent="0.3">
      <c r="A899" s="55" t="s">
        <v>403</v>
      </c>
      <c r="B899" s="33" t="s">
        <v>402</v>
      </c>
      <c r="C899" s="49" t="s">
        <v>6</v>
      </c>
      <c r="D899" s="49">
        <v>28743.82</v>
      </c>
      <c r="E899" s="50" t="s">
        <v>6</v>
      </c>
    </row>
    <row r="900" spans="1:5" x14ac:dyDescent="0.3">
      <c r="A900" s="55" t="s">
        <v>737</v>
      </c>
      <c r="B900" s="33" t="s">
        <v>738</v>
      </c>
      <c r="C900" s="49">
        <v>316390</v>
      </c>
      <c r="D900" s="49">
        <v>145714.60999999999</v>
      </c>
      <c r="E900" s="50">
        <v>46.06</v>
      </c>
    </row>
    <row r="901" spans="1:5" x14ac:dyDescent="0.3">
      <c r="A901" s="55" t="s">
        <v>245</v>
      </c>
      <c r="B901" s="33" t="s">
        <v>246</v>
      </c>
      <c r="C901" s="49" t="s">
        <v>6</v>
      </c>
      <c r="D901" s="49">
        <v>8005.39</v>
      </c>
      <c r="E901" s="50" t="s">
        <v>6</v>
      </c>
    </row>
    <row r="902" spans="1:5" x14ac:dyDescent="0.3">
      <c r="A902" s="55" t="s">
        <v>406</v>
      </c>
      <c r="B902" s="33" t="s">
        <v>407</v>
      </c>
      <c r="C902" s="49" t="s">
        <v>6</v>
      </c>
      <c r="D902" s="49">
        <v>6569.11</v>
      </c>
      <c r="E902" s="50" t="s">
        <v>6</v>
      </c>
    </row>
    <row r="903" spans="1:5" x14ac:dyDescent="0.3">
      <c r="A903" s="55" t="s">
        <v>410</v>
      </c>
      <c r="B903" s="33" t="s">
        <v>411</v>
      </c>
      <c r="C903" s="49" t="s">
        <v>6</v>
      </c>
      <c r="D903" s="49">
        <v>4755.53</v>
      </c>
      <c r="E903" s="50" t="s">
        <v>6</v>
      </c>
    </row>
    <row r="904" spans="1:5" x14ac:dyDescent="0.3">
      <c r="A904" s="55" t="s">
        <v>263</v>
      </c>
      <c r="B904" s="33" t="s">
        <v>264</v>
      </c>
      <c r="C904" s="49" t="s">
        <v>6</v>
      </c>
      <c r="D904" s="49">
        <v>13028.24</v>
      </c>
      <c r="E904" s="50" t="s">
        <v>6</v>
      </c>
    </row>
    <row r="905" spans="1:5" x14ac:dyDescent="0.3">
      <c r="A905" s="55" t="s">
        <v>295</v>
      </c>
      <c r="B905" s="33" t="s">
        <v>296</v>
      </c>
      <c r="C905" s="49" t="s">
        <v>6</v>
      </c>
      <c r="D905" s="49">
        <v>0</v>
      </c>
      <c r="E905" s="50" t="s">
        <v>6</v>
      </c>
    </row>
    <row r="906" spans="1:5" x14ac:dyDescent="0.3">
      <c r="A906" s="55" t="s">
        <v>233</v>
      </c>
      <c r="B906" s="33" t="s">
        <v>234</v>
      </c>
      <c r="C906" s="49" t="s">
        <v>6</v>
      </c>
      <c r="D906" s="49">
        <v>4633.96</v>
      </c>
      <c r="E906" s="50" t="s">
        <v>6</v>
      </c>
    </row>
    <row r="907" spans="1:5" x14ac:dyDescent="0.3">
      <c r="A907" s="55" t="s">
        <v>414</v>
      </c>
      <c r="B907" s="33" t="s">
        <v>415</v>
      </c>
      <c r="C907" s="49" t="s">
        <v>6</v>
      </c>
      <c r="D907" s="49">
        <v>981.86</v>
      </c>
      <c r="E907" s="50" t="s">
        <v>6</v>
      </c>
    </row>
    <row r="908" spans="1:5" x14ac:dyDescent="0.3">
      <c r="A908" s="55" t="s">
        <v>284</v>
      </c>
      <c r="B908" s="33" t="s">
        <v>285</v>
      </c>
      <c r="C908" s="49" t="s">
        <v>6</v>
      </c>
      <c r="D908" s="49">
        <v>5673.14</v>
      </c>
      <c r="E908" s="50" t="s">
        <v>6</v>
      </c>
    </row>
    <row r="909" spans="1:5" x14ac:dyDescent="0.3">
      <c r="A909" s="55" t="s">
        <v>280</v>
      </c>
      <c r="B909" s="33" t="s">
        <v>281</v>
      </c>
      <c r="C909" s="49" t="s">
        <v>6</v>
      </c>
      <c r="D909" s="49">
        <v>5263.43</v>
      </c>
      <c r="E909" s="50" t="s">
        <v>6</v>
      </c>
    </row>
    <row r="910" spans="1:5" x14ac:dyDescent="0.3">
      <c r="A910" s="55" t="s">
        <v>418</v>
      </c>
      <c r="B910" s="33" t="s">
        <v>419</v>
      </c>
      <c r="C910" s="49" t="s">
        <v>6</v>
      </c>
      <c r="D910" s="49">
        <v>32630</v>
      </c>
      <c r="E910" s="50" t="s">
        <v>6</v>
      </c>
    </row>
    <row r="911" spans="1:5" x14ac:dyDescent="0.3">
      <c r="A911" s="55" t="s">
        <v>247</v>
      </c>
      <c r="B911" s="33" t="s">
        <v>248</v>
      </c>
      <c r="C911" s="49" t="s">
        <v>6</v>
      </c>
      <c r="D911" s="49">
        <v>35628.01</v>
      </c>
      <c r="E911" s="50" t="s">
        <v>6</v>
      </c>
    </row>
    <row r="912" spans="1:5" x14ac:dyDescent="0.3">
      <c r="A912" s="55" t="s">
        <v>387</v>
      </c>
      <c r="B912" s="33" t="s">
        <v>388</v>
      </c>
      <c r="C912" s="49" t="s">
        <v>6</v>
      </c>
      <c r="D912" s="49">
        <v>9958.74</v>
      </c>
      <c r="E912" s="50" t="s">
        <v>6</v>
      </c>
    </row>
    <row r="913" spans="1:5" x14ac:dyDescent="0.3">
      <c r="A913" s="55" t="s">
        <v>238</v>
      </c>
      <c r="B913" s="33" t="s">
        <v>239</v>
      </c>
      <c r="C913" s="49" t="s">
        <v>6</v>
      </c>
      <c r="D913" s="49">
        <v>0</v>
      </c>
      <c r="E913" s="50" t="s">
        <v>6</v>
      </c>
    </row>
    <row r="914" spans="1:5" x14ac:dyDescent="0.3">
      <c r="A914" s="55" t="s">
        <v>420</v>
      </c>
      <c r="B914" s="33" t="s">
        <v>421</v>
      </c>
      <c r="C914" s="49" t="s">
        <v>6</v>
      </c>
      <c r="D914" s="49">
        <v>8063.17</v>
      </c>
      <c r="E914" s="50" t="s">
        <v>6</v>
      </c>
    </row>
    <row r="915" spans="1:5" x14ac:dyDescent="0.3">
      <c r="A915" s="55" t="s">
        <v>533</v>
      </c>
      <c r="B915" s="33" t="s">
        <v>534</v>
      </c>
      <c r="C915" s="49" t="s">
        <v>6</v>
      </c>
      <c r="D915" s="49">
        <v>8845.52</v>
      </c>
      <c r="E915" s="50" t="s">
        <v>6</v>
      </c>
    </row>
    <row r="916" spans="1:5" x14ac:dyDescent="0.3">
      <c r="A916" s="55" t="s">
        <v>242</v>
      </c>
      <c r="B916" s="33" t="s">
        <v>235</v>
      </c>
      <c r="C916" s="49" t="s">
        <v>6</v>
      </c>
      <c r="D916" s="49">
        <v>1678.51</v>
      </c>
      <c r="E916" s="50" t="s">
        <v>6</v>
      </c>
    </row>
    <row r="917" spans="1:5" x14ac:dyDescent="0.3">
      <c r="A917" s="55" t="s">
        <v>741</v>
      </c>
      <c r="B917" s="33" t="s">
        <v>742</v>
      </c>
      <c r="C917" s="49">
        <v>250</v>
      </c>
      <c r="D917" s="49">
        <v>233.93</v>
      </c>
      <c r="E917" s="50">
        <v>93.57</v>
      </c>
    </row>
    <row r="918" spans="1:5" x14ac:dyDescent="0.3">
      <c r="A918" s="55" t="s">
        <v>535</v>
      </c>
      <c r="B918" s="33" t="s">
        <v>536</v>
      </c>
      <c r="C918" s="49" t="s">
        <v>6</v>
      </c>
      <c r="D918" s="49">
        <v>233.93</v>
      </c>
      <c r="E918" s="50" t="s">
        <v>6</v>
      </c>
    </row>
    <row r="919" spans="1:5" x14ac:dyDescent="0.3">
      <c r="A919" s="55" t="s">
        <v>762</v>
      </c>
      <c r="B919" s="33" t="s">
        <v>763</v>
      </c>
      <c r="C919" s="49">
        <v>2500</v>
      </c>
      <c r="D919" s="49">
        <v>2153.25</v>
      </c>
      <c r="E919" s="50">
        <v>86.13</v>
      </c>
    </row>
    <row r="920" spans="1:5" x14ac:dyDescent="0.3">
      <c r="A920" s="55" t="s">
        <v>537</v>
      </c>
      <c r="B920" s="33" t="s">
        <v>538</v>
      </c>
      <c r="C920" s="49" t="s">
        <v>6</v>
      </c>
      <c r="D920" s="49">
        <v>2153.25</v>
      </c>
      <c r="E920" s="50" t="s">
        <v>6</v>
      </c>
    </row>
    <row r="921" spans="1:5" x14ac:dyDescent="0.3">
      <c r="A921" s="16" t="s">
        <v>539</v>
      </c>
      <c r="B921" s="79" t="s">
        <v>540</v>
      </c>
      <c r="C921" s="71">
        <v>20000</v>
      </c>
      <c r="D921" s="71">
        <v>16559.2</v>
      </c>
      <c r="E921" s="17">
        <v>82.8</v>
      </c>
    </row>
    <row r="922" spans="1:5" x14ac:dyDescent="0.3">
      <c r="A922" s="107" t="s">
        <v>152</v>
      </c>
      <c r="B922" s="108"/>
      <c r="C922" s="68">
        <v>20000</v>
      </c>
      <c r="D922" s="68">
        <v>16559.2</v>
      </c>
      <c r="E922" s="69">
        <v>82.8</v>
      </c>
    </row>
    <row r="923" spans="1:5" x14ac:dyDescent="0.3">
      <c r="A923" s="107" t="s">
        <v>153</v>
      </c>
      <c r="B923" s="108"/>
      <c r="C923" s="68">
        <v>20000</v>
      </c>
      <c r="D923" s="68">
        <v>16559.2</v>
      </c>
      <c r="E923" s="69">
        <v>82.8</v>
      </c>
    </row>
    <row r="924" spans="1:5" x14ac:dyDescent="0.3">
      <c r="A924" s="55" t="s">
        <v>737</v>
      </c>
      <c r="B924" s="33" t="s">
        <v>738</v>
      </c>
      <c r="C924" s="49">
        <v>20000</v>
      </c>
      <c r="D924" s="49">
        <v>16559.2</v>
      </c>
      <c r="E924" s="50">
        <v>82.8</v>
      </c>
    </row>
    <row r="925" spans="1:5" x14ac:dyDescent="0.3">
      <c r="A925" s="55" t="s">
        <v>280</v>
      </c>
      <c r="B925" s="33" t="s">
        <v>281</v>
      </c>
      <c r="C925" s="49" t="s">
        <v>6</v>
      </c>
      <c r="D925" s="49">
        <v>16559.2</v>
      </c>
      <c r="E925" s="50" t="s">
        <v>6</v>
      </c>
    </row>
    <row r="926" spans="1:5" x14ac:dyDescent="0.3">
      <c r="A926" s="16" t="s">
        <v>541</v>
      </c>
      <c r="B926" s="79" t="s">
        <v>542</v>
      </c>
      <c r="C926" s="71">
        <v>9164</v>
      </c>
      <c r="D926" s="71">
        <v>3243.31</v>
      </c>
      <c r="E926" s="17">
        <v>35.39</v>
      </c>
    </row>
    <row r="927" spans="1:5" x14ac:dyDescent="0.3">
      <c r="A927" s="107" t="s">
        <v>152</v>
      </c>
      <c r="B927" s="108"/>
      <c r="C927" s="68">
        <v>9164</v>
      </c>
      <c r="D927" s="68">
        <v>3243.31</v>
      </c>
      <c r="E927" s="69">
        <v>35.39</v>
      </c>
    </row>
    <row r="928" spans="1:5" x14ac:dyDescent="0.3">
      <c r="A928" s="107" t="s">
        <v>153</v>
      </c>
      <c r="B928" s="108"/>
      <c r="C928" s="68">
        <v>9164</v>
      </c>
      <c r="D928" s="68">
        <v>3243.31</v>
      </c>
      <c r="E928" s="69">
        <v>35.39</v>
      </c>
    </row>
    <row r="929" spans="1:5" x14ac:dyDescent="0.3">
      <c r="A929" s="55" t="s">
        <v>762</v>
      </c>
      <c r="B929" s="33" t="s">
        <v>763</v>
      </c>
      <c r="C929" s="49">
        <v>9164</v>
      </c>
      <c r="D929" s="49">
        <v>3243.31</v>
      </c>
      <c r="E929" s="50">
        <v>35.39</v>
      </c>
    </row>
    <row r="930" spans="1:5" x14ac:dyDescent="0.3">
      <c r="A930" s="55" t="s">
        <v>249</v>
      </c>
      <c r="B930" s="33" t="s">
        <v>250</v>
      </c>
      <c r="C930" s="49" t="s">
        <v>6</v>
      </c>
      <c r="D930" s="49">
        <v>2579.6999999999998</v>
      </c>
      <c r="E930" s="50" t="s">
        <v>6</v>
      </c>
    </row>
    <row r="931" spans="1:5" x14ac:dyDescent="0.3">
      <c r="A931" s="55" t="s">
        <v>389</v>
      </c>
      <c r="B931" s="33" t="s">
        <v>390</v>
      </c>
      <c r="C931" s="49" t="s">
        <v>6</v>
      </c>
      <c r="D931" s="49">
        <v>0</v>
      </c>
      <c r="E931" s="50" t="s">
        <v>6</v>
      </c>
    </row>
    <row r="932" spans="1:5" x14ac:dyDescent="0.3">
      <c r="A932" s="55" t="s">
        <v>429</v>
      </c>
      <c r="B932" s="33" t="s">
        <v>430</v>
      </c>
      <c r="C932" s="49" t="s">
        <v>6</v>
      </c>
      <c r="D932" s="49">
        <v>663.61</v>
      </c>
      <c r="E932" s="50" t="s">
        <v>6</v>
      </c>
    </row>
    <row r="933" spans="1:5" ht="26.4" x14ac:dyDescent="0.3">
      <c r="A933" s="14" t="s">
        <v>584</v>
      </c>
      <c r="B933" s="76" t="s">
        <v>585</v>
      </c>
      <c r="C933" s="70">
        <v>2136322.0099999998</v>
      </c>
      <c r="D933" s="70">
        <v>364868.55</v>
      </c>
      <c r="E933" s="15">
        <v>17.079999999999998</v>
      </c>
    </row>
    <row r="934" spans="1:5" ht="26.4" x14ac:dyDescent="0.3">
      <c r="A934" s="16" t="s">
        <v>586</v>
      </c>
      <c r="B934" s="79" t="s">
        <v>509</v>
      </c>
      <c r="C934" s="71">
        <v>483820</v>
      </c>
      <c r="D934" s="71">
        <v>214486.64</v>
      </c>
      <c r="E934" s="17">
        <v>44.33</v>
      </c>
    </row>
    <row r="935" spans="1:5" x14ac:dyDescent="0.3">
      <c r="A935" s="107" t="s">
        <v>152</v>
      </c>
      <c r="B935" s="108"/>
      <c r="C935" s="68">
        <v>483820</v>
      </c>
      <c r="D935" s="68">
        <v>214486.64</v>
      </c>
      <c r="E935" s="69">
        <v>44.33</v>
      </c>
    </row>
    <row r="936" spans="1:5" x14ac:dyDescent="0.3">
      <c r="A936" s="107" t="s">
        <v>153</v>
      </c>
      <c r="B936" s="108"/>
      <c r="C936" s="68">
        <v>483820</v>
      </c>
      <c r="D936" s="68">
        <v>214486.64</v>
      </c>
      <c r="E936" s="69">
        <v>44.33</v>
      </c>
    </row>
    <row r="937" spans="1:5" x14ac:dyDescent="0.3">
      <c r="A937" s="55" t="s">
        <v>743</v>
      </c>
      <c r="B937" s="33" t="s">
        <v>744</v>
      </c>
      <c r="C937" s="49">
        <v>350000</v>
      </c>
      <c r="D937" s="49">
        <v>162475.41</v>
      </c>
      <c r="E937" s="50">
        <v>46.42</v>
      </c>
    </row>
    <row r="938" spans="1:5" x14ac:dyDescent="0.3">
      <c r="A938" s="55" t="s">
        <v>272</v>
      </c>
      <c r="B938" s="33" t="s">
        <v>273</v>
      </c>
      <c r="C938" s="49" t="s">
        <v>6</v>
      </c>
      <c r="D938" s="49">
        <v>143492.03</v>
      </c>
      <c r="E938" s="50" t="s">
        <v>6</v>
      </c>
    </row>
    <row r="939" spans="1:5" x14ac:dyDescent="0.3">
      <c r="A939" s="55" t="s">
        <v>274</v>
      </c>
      <c r="B939" s="33" t="s">
        <v>275</v>
      </c>
      <c r="C939" s="49" t="s">
        <v>6</v>
      </c>
      <c r="D939" s="49">
        <v>18983.38</v>
      </c>
      <c r="E939" s="50" t="s">
        <v>6</v>
      </c>
    </row>
    <row r="940" spans="1:5" x14ac:dyDescent="0.3">
      <c r="A940" s="55" t="s">
        <v>737</v>
      </c>
      <c r="B940" s="33" t="s">
        <v>738</v>
      </c>
      <c r="C940" s="49">
        <v>124520</v>
      </c>
      <c r="D940" s="49">
        <v>48992.24</v>
      </c>
      <c r="E940" s="50">
        <v>39.340000000000003</v>
      </c>
    </row>
    <row r="941" spans="1:5" x14ac:dyDescent="0.3">
      <c r="A941" s="55" t="s">
        <v>276</v>
      </c>
      <c r="B941" s="33" t="s">
        <v>277</v>
      </c>
      <c r="C941" s="49" t="s">
        <v>6</v>
      </c>
      <c r="D941" s="49">
        <v>318.8</v>
      </c>
      <c r="E941" s="50" t="s">
        <v>6</v>
      </c>
    </row>
    <row r="942" spans="1:5" x14ac:dyDescent="0.3">
      <c r="A942" s="55" t="s">
        <v>282</v>
      </c>
      <c r="B942" s="33" t="s">
        <v>283</v>
      </c>
      <c r="C942" s="49" t="s">
        <v>6</v>
      </c>
      <c r="D942" s="49">
        <v>4291.21</v>
      </c>
      <c r="E942" s="50" t="s">
        <v>6</v>
      </c>
    </row>
    <row r="943" spans="1:5" x14ac:dyDescent="0.3">
      <c r="A943" s="55" t="s">
        <v>278</v>
      </c>
      <c r="B943" s="33" t="s">
        <v>279</v>
      </c>
      <c r="C943" s="49" t="s">
        <v>6</v>
      </c>
      <c r="D943" s="49">
        <v>369.04</v>
      </c>
      <c r="E943" s="50" t="s">
        <v>6</v>
      </c>
    </row>
    <row r="944" spans="1:5" x14ac:dyDescent="0.3">
      <c r="A944" s="55" t="s">
        <v>245</v>
      </c>
      <c r="B944" s="33" t="s">
        <v>246</v>
      </c>
      <c r="C944" s="49" t="s">
        <v>6</v>
      </c>
      <c r="D944" s="49">
        <v>1146.31</v>
      </c>
      <c r="E944" s="50" t="s">
        <v>6</v>
      </c>
    </row>
    <row r="945" spans="1:5" x14ac:dyDescent="0.3">
      <c r="A945" s="55" t="s">
        <v>233</v>
      </c>
      <c r="B945" s="33" t="s">
        <v>234</v>
      </c>
      <c r="C945" s="49" t="s">
        <v>6</v>
      </c>
      <c r="D945" s="49">
        <v>12367.32</v>
      </c>
      <c r="E945" s="50" t="s">
        <v>6</v>
      </c>
    </row>
    <row r="946" spans="1:5" x14ac:dyDescent="0.3">
      <c r="A946" s="55" t="s">
        <v>284</v>
      </c>
      <c r="B946" s="33" t="s">
        <v>285</v>
      </c>
      <c r="C946" s="49" t="s">
        <v>6</v>
      </c>
      <c r="D946" s="49">
        <v>1425.84</v>
      </c>
      <c r="E946" s="50" t="s">
        <v>6</v>
      </c>
    </row>
    <row r="947" spans="1:5" x14ac:dyDescent="0.3">
      <c r="A947" s="55" t="s">
        <v>280</v>
      </c>
      <c r="B947" s="33" t="s">
        <v>281</v>
      </c>
      <c r="C947" s="49" t="s">
        <v>6</v>
      </c>
      <c r="D947" s="49">
        <v>24176.44</v>
      </c>
      <c r="E947" s="50" t="s">
        <v>6</v>
      </c>
    </row>
    <row r="948" spans="1:5" x14ac:dyDescent="0.3">
      <c r="A948" s="55" t="s">
        <v>247</v>
      </c>
      <c r="B948" s="33" t="s">
        <v>248</v>
      </c>
      <c r="C948" s="49" t="s">
        <v>6</v>
      </c>
      <c r="D948" s="49">
        <v>4852.8999999999996</v>
      </c>
      <c r="E948" s="50" t="s">
        <v>6</v>
      </c>
    </row>
    <row r="949" spans="1:5" x14ac:dyDescent="0.3">
      <c r="A949" s="55" t="s">
        <v>238</v>
      </c>
      <c r="B949" s="33" t="s">
        <v>239</v>
      </c>
      <c r="C949" s="49" t="s">
        <v>6</v>
      </c>
      <c r="D949" s="49">
        <v>44.38</v>
      </c>
      <c r="E949" s="50" t="s">
        <v>6</v>
      </c>
    </row>
    <row r="950" spans="1:5" x14ac:dyDescent="0.3">
      <c r="A950" s="55" t="s">
        <v>240</v>
      </c>
      <c r="B950" s="33" t="s">
        <v>241</v>
      </c>
      <c r="C950" s="49" t="s">
        <v>6</v>
      </c>
      <c r="D950" s="49">
        <v>0</v>
      </c>
      <c r="E950" s="50" t="s">
        <v>6</v>
      </c>
    </row>
    <row r="951" spans="1:5" x14ac:dyDescent="0.3">
      <c r="A951" s="55" t="s">
        <v>745</v>
      </c>
      <c r="B951" s="33" t="s">
        <v>746</v>
      </c>
      <c r="C951" s="49">
        <v>7800</v>
      </c>
      <c r="D951" s="49">
        <v>1061.79</v>
      </c>
      <c r="E951" s="50">
        <v>13.61</v>
      </c>
    </row>
    <row r="952" spans="1:5" x14ac:dyDescent="0.3">
      <c r="A952" s="55" t="s">
        <v>486</v>
      </c>
      <c r="B952" s="33" t="s">
        <v>487</v>
      </c>
      <c r="C952" s="49" t="s">
        <v>6</v>
      </c>
      <c r="D952" s="49">
        <v>0</v>
      </c>
      <c r="E952" s="50" t="s">
        <v>6</v>
      </c>
    </row>
    <row r="953" spans="1:5" x14ac:dyDescent="0.3">
      <c r="A953" s="55" t="s">
        <v>312</v>
      </c>
      <c r="B953" s="33" t="s">
        <v>313</v>
      </c>
      <c r="C953" s="49" t="s">
        <v>6</v>
      </c>
      <c r="D953" s="49">
        <v>1061.79</v>
      </c>
      <c r="E953" s="50" t="s">
        <v>6</v>
      </c>
    </row>
    <row r="954" spans="1:5" x14ac:dyDescent="0.3">
      <c r="A954" s="55" t="s">
        <v>762</v>
      </c>
      <c r="B954" s="33" t="s">
        <v>763</v>
      </c>
      <c r="C954" s="49">
        <v>1500</v>
      </c>
      <c r="D954" s="49">
        <v>1957.2</v>
      </c>
      <c r="E954" s="50">
        <v>130.47999999999999</v>
      </c>
    </row>
    <row r="955" spans="1:5" x14ac:dyDescent="0.3">
      <c r="A955" s="55" t="s">
        <v>288</v>
      </c>
      <c r="B955" s="33" t="s">
        <v>289</v>
      </c>
      <c r="C955" s="49" t="s">
        <v>6</v>
      </c>
      <c r="D955" s="49">
        <v>1957.2</v>
      </c>
      <c r="E955" s="50" t="s">
        <v>6</v>
      </c>
    </row>
    <row r="956" spans="1:5" x14ac:dyDescent="0.3">
      <c r="A956" s="16" t="s">
        <v>587</v>
      </c>
      <c r="B956" s="79" t="s">
        <v>510</v>
      </c>
      <c r="C956" s="71">
        <v>48300</v>
      </c>
      <c r="D956" s="71">
        <v>11795.74</v>
      </c>
      <c r="E956" s="17">
        <v>24.42</v>
      </c>
    </row>
    <row r="957" spans="1:5" x14ac:dyDescent="0.3">
      <c r="A957" s="107" t="s">
        <v>152</v>
      </c>
      <c r="B957" s="108"/>
      <c r="C957" s="68">
        <v>48300</v>
      </c>
      <c r="D957" s="68">
        <v>11795.74</v>
      </c>
      <c r="E957" s="69">
        <v>24.42</v>
      </c>
    </row>
    <row r="958" spans="1:5" x14ac:dyDescent="0.3">
      <c r="A958" s="107" t="s">
        <v>153</v>
      </c>
      <c r="B958" s="108"/>
      <c r="C958" s="68">
        <v>48300</v>
      </c>
      <c r="D958" s="68">
        <v>11795.74</v>
      </c>
      <c r="E958" s="69">
        <v>24.42</v>
      </c>
    </row>
    <row r="959" spans="1:5" x14ac:dyDescent="0.3">
      <c r="A959" s="55" t="s">
        <v>741</v>
      </c>
      <c r="B959" s="33" t="s">
        <v>742</v>
      </c>
      <c r="C959" s="49">
        <v>48300</v>
      </c>
      <c r="D959" s="49">
        <v>11795.74</v>
      </c>
      <c r="E959" s="50">
        <v>24.42</v>
      </c>
    </row>
    <row r="960" spans="1:5" ht="26.4" x14ac:dyDescent="0.3">
      <c r="A960" s="55" t="s">
        <v>511</v>
      </c>
      <c r="B960" s="33" t="s">
        <v>696</v>
      </c>
      <c r="C960" s="49" t="s">
        <v>6</v>
      </c>
      <c r="D960" s="49">
        <v>1593.29</v>
      </c>
      <c r="E960" s="50" t="s">
        <v>6</v>
      </c>
    </row>
    <row r="961" spans="1:5" ht="26.4" x14ac:dyDescent="0.3">
      <c r="A961" s="55" t="s">
        <v>422</v>
      </c>
      <c r="B961" s="33" t="s">
        <v>683</v>
      </c>
      <c r="C961" s="49" t="s">
        <v>6</v>
      </c>
      <c r="D961" s="49">
        <v>10202.450000000001</v>
      </c>
      <c r="E961" s="50" t="s">
        <v>6</v>
      </c>
    </row>
    <row r="962" spans="1:5" x14ac:dyDescent="0.3">
      <c r="A962" s="16" t="s">
        <v>588</v>
      </c>
      <c r="B962" s="79" t="s">
        <v>512</v>
      </c>
      <c r="C962" s="71">
        <v>1564902.01</v>
      </c>
      <c r="D962" s="71">
        <v>126054.72</v>
      </c>
      <c r="E962" s="17">
        <v>8.06</v>
      </c>
    </row>
    <row r="963" spans="1:5" x14ac:dyDescent="0.3">
      <c r="A963" s="107" t="s">
        <v>152</v>
      </c>
      <c r="B963" s="108"/>
      <c r="C963" s="68">
        <v>68720.53</v>
      </c>
      <c r="D963" s="68">
        <v>31001.63</v>
      </c>
      <c r="E963" s="69">
        <v>45.11</v>
      </c>
    </row>
    <row r="964" spans="1:5" x14ac:dyDescent="0.3">
      <c r="A964" s="107" t="s">
        <v>153</v>
      </c>
      <c r="B964" s="108"/>
      <c r="C964" s="68">
        <v>68720.53</v>
      </c>
      <c r="D964" s="68">
        <v>31001.63</v>
      </c>
      <c r="E964" s="69">
        <v>45.11</v>
      </c>
    </row>
    <row r="965" spans="1:5" x14ac:dyDescent="0.3">
      <c r="A965" s="55" t="s">
        <v>766</v>
      </c>
      <c r="B965" s="33" t="s">
        <v>767</v>
      </c>
      <c r="C965" s="49">
        <v>68720.53</v>
      </c>
      <c r="D965" s="49">
        <v>31001.63</v>
      </c>
      <c r="E965" s="50">
        <v>45.11</v>
      </c>
    </row>
    <row r="966" spans="1:5" ht="26.4" x14ac:dyDescent="0.3">
      <c r="A966" s="55" t="s">
        <v>513</v>
      </c>
      <c r="B966" s="33" t="s">
        <v>514</v>
      </c>
      <c r="C966" s="49" t="s">
        <v>6</v>
      </c>
      <c r="D966" s="49">
        <v>22549.59</v>
      </c>
      <c r="E966" s="50" t="s">
        <v>6</v>
      </c>
    </row>
    <row r="967" spans="1:5" ht="26.4" x14ac:dyDescent="0.3">
      <c r="A967" s="55" t="s">
        <v>515</v>
      </c>
      <c r="B967" s="33" t="s">
        <v>516</v>
      </c>
      <c r="C967" s="49" t="s">
        <v>6</v>
      </c>
      <c r="D967" s="49">
        <v>8452.0400000000009</v>
      </c>
      <c r="E967" s="50" t="s">
        <v>6</v>
      </c>
    </row>
    <row r="968" spans="1:5" x14ac:dyDescent="0.3">
      <c r="A968" s="107" t="s">
        <v>158</v>
      </c>
      <c r="B968" s="108"/>
      <c r="C968" s="68">
        <v>1312302.01</v>
      </c>
      <c r="D968" s="68">
        <v>0</v>
      </c>
      <c r="E968" s="69">
        <v>0</v>
      </c>
    </row>
    <row r="969" spans="1:5" x14ac:dyDescent="0.3">
      <c r="A969" s="107" t="s">
        <v>160</v>
      </c>
      <c r="B969" s="108"/>
      <c r="C969" s="68">
        <v>252302.01</v>
      </c>
      <c r="D969" s="68">
        <v>0</v>
      </c>
      <c r="E969" s="69">
        <v>0</v>
      </c>
    </row>
    <row r="970" spans="1:5" x14ac:dyDescent="0.3">
      <c r="A970" s="55" t="s">
        <v>766</v>
      </c>
      <c r="B970" s="33" t="s">
        <v>767</v>
      </c>
      <c r="C970" s="49">
        <v>252302.01</v>
      </c>
      <c r="D970" s="49">
        <v>0</v>
      </c>
      <c r="E970" s="50">
        <v>0</v>
      </c>
    </row>
    <row r="971" spans="1:5" ht="26.4" x14ac:dyDescent="0.3">
      <c r="A971" s="55" t="s">
        <v>513</v>
      </c>
      <c r="B971" s="33" t="s">
        <v>514</v>
      </c>
      <c r="C971" s="49" t="s">
        <v>6</v>
      </c>
      <c r="D971" s="49">
        <v>0</v>
      </c>
      <c r="E971" s="50" t="s">
        <v>6</v>
      </c>
    </row>
    <row r="972" spans="1:5" x14ac:dyDescent="0.3">
      <c r="A972" s="107" t="s">
        <v>554</v>
      </c>
      <c r="B972" s="108"/>
      <c r="C972" s="68">
        <v>1060000</v>
      </c>
      <c r="D972" s="68">
        <v>0</v>
      </c>
      <c r="E972" s="69">
        <v>0</v>
      </c>
    </row>
    <row r="973" spans="1:5" x14ac:dyDescent="0.3">
      <c r="A973" s="55" t="s">
        <v>766</v>
      </c>
      <c r="B973" s="33" t="s">
        <v>767</v>
      </c>
      <c r="C973" s="49">
        <v>1060000</v>
      </c>
      <c r="D973" s="49">
        <v>0</v>
      </c>
      <c r="E973" s="50">
        <v>0</v>
      </c>
    </row>
    <row r="974" spans="1:5" ht="26.4" x14ac:dyDescent="0.3">
      <c r="A974" s="55" t="s">
        <v>513</v>
      </c>
      <c r="B974" s="33" t="s">
        <v>514</v>
      </c>
      <c r="C974" s="49" t="s">
        <v>6</v>
      </c>
      <c r="D974" s="49">
        <v>0</v>
      </c>
      <c r="E974" s="50" t="s">
        <v>6</v>
      </c>
    </row>
    <row r="975" spans="1:5" ht="13.2" customHeight="1" x14ac:dyDescent="0.3">
      <c r="A975" s="107" t="s">
        <v>640</v>
      </c>
      <c r="B975" s="108"/>
      <c r="C975" s="68">
        <v>183879.47</v>
      </c>
      <c r="D975" s="68">
        <v>95053.09</v>
      </c>
      <c r="E975" s="69">
        <v>51.69</v>
      </c>
    </row>
    <row r="976" spans="1:5" x14ac:dyDescent="0.3">
      <c r="A976" s="107" t="s">
        <v>641</v>
      </c>
      <c r="B976" s="108"/>
      <c r="C976" s="68">
        <v>183879.47</v>
      </c>
      <c r="D976" s="68">
        <v>95053.09</v>
      </c>
      <c r="E976" s="69">
        <v>51.69</v>
      </c>
    </row>
    <row r="977" spans="1:5" x14ac:dyDescent="0.3">
      <c r="A977" s="55" t="s">
        <v>766</v>
      </c>
      <c r="B977" s="33" t="s">
        <v>767</v>
      </c>
      <c r="C977" s="49">
        <v>183879.47</v>
      </c>
      <c r="D977" s="49">
        <v>95053.09</v>
      </c>
      <c r="E977" s="50">
        <v>51.69</v>
      </c>
    </row>
    <row r="978" spans="1:5" ht="26.4" x14ac:dyDescent="0.3">
      <c r="A978" s="55" t="s">
        <v>513</v>
      </c>
      <c r="B978" s="33" t="s">
        <v>514</v>
      </c>
      <c r="C978" s="49" t="s">
        <v>6</v>
      </c>
      <c r="D978" s="49">
        <v>22549.59</v>
      </c>
      <c r="E978" s="50" t="s">
        <v>6</v>
      </c>
    </row>
    <row r="979" spans="1:5" ht="26.4" x14ac:dyDescent="0.3">
      <c r="A979" s="55" t="s">
        <v>515</v>
      </c>
      <c r="B979" s="33" t="s">
        <v>516</v>
      </c>
      <c r="C979" s="49" t="s">
        <v>6</v>
      </c>
      <c r="D979" s="49">
        <v>72503.5</v>
      </c>
      <c r="E979" s="50" t="s">
        <v>6</v>
      </c>
    </row>
    <row r="980" spans="1:5" x14ac:dyDescent="0.3">
      <c r="A980" s="16" t="s">
        <v>589</v>
      </c>
      <c r="B980" s="79" t="s">
        <v>517</v>
      </c>
      <c r="C980" s="71">
        <v>4800</v>
      </c>
      <c r="D980" s="71">
        <v>1869.9</v>
      </c>
      <c r="E980" s="17">
        <v>38.96</v>
      </c>
    </row>
    <row r="981" spans="1:5" x14ac:dyDescent="0.3">
      <c r="A981" s="107" t="s">
        <v>152</v>
      </c>
      <c r="B981" s="108"/>
      <c r="C981" s="68">
        <v>4800</v>
      </c>
      <c r="D981" s="68">
        <v>1869.9</v>
      </c>
      <c r="E981" s="69">
        <v>38.96</v>
      </c>
    </row>
    <row r="982" spans="1:5" x14ac:dyDescent="0.3">
      <c r="A982" s="107" t="s">
        <v>153</v>
      </c>
      <c r="B982" s="108"/>
      <c r="C982" s="68">
        <v>4800</v>
      </c>
      <c r="D982" s="68">
        <v>1869.9</v>
      </c>
      <c r="E982" s="69">
        <v>38.96</v>
      </c>
    </row>
    <row r="983" spans="1:5" x14ac:dyDescent="0.3">
      <c r="A983" s="55" t="s">
        <v>741</v>
      </c>
      <c r="B983" s="33" t="s">
        <v>742</v>
      </c>
      <c r="C983" s="49">
        <v>4800</v>
      </c>
      <c r="D983" s="49">
        <v>1869.9</v>
      </c>
      <c r="E983" s="50">
        <v>38.96</v>
      </c>
    </row>
    <row r="984" spans="1:5" x14ac:dyDescent="0.3">
      <c r="A984" s="55" t="s">
        <v>423</v>
      </c>
      <c r="B984" s="33" t="s">
        <v>424</v>
      </c>
      <c r="C984" s="49" t="s">
        <v>6</v>
      </c>
      <c r="D984" s="49">
        <v>1869.9</v>
      </c>
      <c r="E984" s="50" t="s">
        <v>6</v>
      </c>
    </row>
    <row r="985" spans="1:5" x14ac:dyDescent="0.3">
      <c r="A985" s="16" t="s">
        <v>590</v>
      </c>
      <c r="B985" s="79" t="s">
        <v>518</v>
      </c>
      <c r="C985" s="71">
        <v>20000</v>
      </c>
      <c r="D985" s="71">
        <v>0</v>
      </c>
      <c r="E985" s="17">
        <v>0</v>
      </c>
    </row>
    <row r="986" spans="1:5" x14ac:dyDescent="0.3">
      <c r="A986" s="107" t="s">
        <v>152</v>
      </c>
      <c r="B986" s="108"/>
      <c r="C986" s="68">
        <v>20000</v>
      </c>
      <c r="D986" s="68">
        <v>0</v>
      </c>
      <c r="E986" s="69">
        <v>0</v>
      </c>
    </row>
    <row r="987" spans="1:5" x14ac:dyDescent="0.3">
      <c r="A987" s="107" t="s">
        <v>153</v>
      </c>
      <c r="B987" s="108"/>
      <c r="C987" s="68">
        <v>20000</v>
      </c>
      <c r="D987" s="68">
        <v>0</v>
      </c>
      <c r="E987" s="69">
        <v>0</v>
      </c>
    </row>
    <row r="988" spans="1:5" x14ac:dyDescent="0.3">
      <c r="A988" s="55" t="s">
        <v>739</v>
      </c>
      <c r="B988" s="33" t="s">
        <v>740</v>
      </c>
      <c r="C988" s="49">
        <v>20000</v>
      </c>
      <c r="D988" s="49">
        <v>0</v>
      </c>
      <c r="E988" s="50">
        <v>0</v>
      </c>
    </row>
    <row r="989" spans="1:5" x14ac:dyDescent="0.3">
      <c r="A989" s="55" t="s">
        <v>519</v>
      </c>
      <c r="B989" s="33" t="s">
        <v>520</v>
      </c>
      <c r="C989" s="49" t="s">
        <v>6</v>
      </c>
      <c r="D989" s="49">
        <v>0</v>
      </c>
      <c r="E989" s="50" t="s">
        <v>6</v>
      </c>
    </row>
    <row r="990" spans="1:5" x14ac:dyDescent="0.3">
      <c r="A990" s="16" t="s">
        <v>768</v>
      </c>
      <c r="B990" s="79" t="s">
        <v>290</v>
      </c>
      <c r="C990" s="71">
        <v>14500</v>
      </c>
      <c r="D990" s="71">
        <v>10661.55</v>
      </c>
      <c r="E990" s="17">
        <v>73.53</v>
      </c>
    </row>
    <row r="991" spans="1:5" x14ac:dyDescent="0.3">
      <c r="A991" s="107" t="s">
        <v>152</v>
      </c>
      <c r="B991" s="108"/>
      <c r="C991" s="68">
        <v>14500</v>
      </c>
      <c r="D991" s="68">
        <v>10661.55</v>
      </c>
      <c r="E991" s="69">
        <v>73.53</v>
      </c>
    </row>
    <row r="992" spans="1:5" x14ac:dyDescent="0.3">
      <c r="A992" s="107" t="s">
        <v>153</v>
      </c>
      <c r="B992" s="108"/>
      <c r="C992" s="68">
        <v>14500</v>
      </c>
      <c r="D992" s="68">
        <v>10661.55</v>
      </c>
      <c r="E992" s="69">
        <v>73.53</v>
      </c>
    </row>
    <row r="993" spans="1:5" x14ac:dyDescent="0.3">
      <c r="A993" s="55" t="s">
        <v>737</v>
      </c>
      <c r="B993" s="33" t="s">
        <v>738</v>
      </c>
      <c r="C993" s="49">
        <v>14500</v>
      </c>
      <c r="D993" s="49">
        <v>10661.55</v>
      </c>
      <c r="E993" s="50">
        <v>73.53</v>
      </c>
    </row>
    <row r="994" spans="1:5" x14ac:dyDescent="0.3">
      <c r="A994" s="55" t="s">
        <v>233</v>
      </c>
      <c r="B994" s="33" t="s">
        <v>234</v>
      </c>
      <c r="C994" s="49" t="s">
        <v>6</v>
      </c>
      <c r="D994" s="49">
        <v>4636.74</v>
      </c>
      <c r="E994" s="50" t="s">
        <v>6</v>
      </c>
    </row>
    <row r="995" spans="1:5" x14ac:dyDescent="0.3">
      <c r="A995" s="55" t="s">
        <v>238</v>
      </c>
      <c r="B995" s="33" t="s">
        <v>239</v>
      </c>
      <c r="C995" s="49" t="s">
        <v>6</v>
      </c>
      <c r="D995" s="49">
        <v>2840.66</v>
      </c>
      <c r="E995" s="50" t="s">
        <v>6</v>
      </c>
    </row>
    <row r="996" spans="1:5" x14ac:dyDescent="0.3">
      <c r="A996" s="55" t="s">
        <v>242</v>
      </c>
      <c r="B996" s="33" t="s">
        <v>235</v>
      </c>
      <c r="C996" s="49" t="s">
        <v>6</v>
      </c>
      <c r="D996" s="49">
        <v>3184.15</v>
      </c>
      <c r="E996" s="50" t="s">
        <v>6</v>
      </c>
    </row>
    <row r="997" spans="1:5" x14ac:dyDescent="0.3">
      <c r="A997" s="111" t="s">
        <v>565</v>
      </c>
      <c r="B997" s="112"/>
      <c r="C997" s="72">
        <v>1901916</v>
      </c>
      <c r="D997" s="72">
        <v>929915.8</v>
      </c>
      <c r="E997" s="73">
        <v>48.89</v>
      </c>
    </row>
    <row r="998" spans="1:5" x14ac:dyDescent="0.3">
      <c r="A998" s="14" t="s">
        <v>398</v>
      </c>
      <c r="B998" s="76" t="s">
        <v>399</v>
      </c>
      <c r="C998" s="70">
        <v>1901916</v>
      </c>
      <c r="D998" s="70">
        <v>929915.8</v>
      </c>
      <c r="E998" s="15">
        <v>48.89</v>
      </c>
    </row>
    <row r="999" spans="1:5" x14ac:dyDescent="0.3">
      <c r="A999" s="16" t="s">
        <v>400</v>
      </c>
      <c r="B999" s="79" t="s">
        <v>401</v>
      </c>
      <c r="C999" s="71">
        <v>1849598</v>
      </c>
      <c r="D999" s="71">
        <v>902198.6</v>
      </c>
      <c r="E999" s="17">
        <v>48.78</v>
      </c>
    </row>
    <row r="1000" spans="1:5" x14ac:dyDescent="0.3">
      <c r="A1000" s="107" t="s">
        <v>152</v>
      </c>
      <c r="B1000" s="108"/>
      <c r="C1000" s="68">
        <v>1405715</v>
      </c>
      <c r="D1000" s="68">
        <v>652862.21</v>
      </c>
      <c r="E1000" s="69">
        <v>46.44</v>
      </c>
    </row>
    <row r="1001" spans="1:5" x14ac:dyDescent="0.3">
      <c r="A1001" s="107" t="s">
        <v>153</v>
      </c>
      <c r="B1001" s="108"/>
      <c r="C1001" s="68">
        <v>1405715</v>
      </c>
      <c r="D1001" s="68">
        <v>652862.21</v>
      </c>
      <c r="E1001" s="69">
        <v>46.44</v>
      </c>
    </row>
    <row r="1002" spans="1:5" x14ac:dyDescent="0.3">
      <c r="A1002" s="55" t="s">
        <v>743</v>
      </c>
      <c r="B1002" s="33" t="s">
        <v>744</v>
      </c>
      <c r="C1002" s="49">
        <v>1405715</v>
      </c>
      <c r="D1002" s="49">
        <v>652862.21</v>
      </c>
      <c r="E1002" s="50">
        <v>46.44</v>
      </c>
    </row>
    <row r="1003" spans="1:5" x14ac:dyDescent="0.3">
      <c r="A1003" s="55" t="s">
        <v>272</v>
      </c>
      <c r="B1003" s="33" t="s">
        <v>273</v>
      </c>
      <c r="C1003" s="49" t="s">
        <v>6</v>
      </c>
      <c r="D1003" s="49">
        <v>518739.14</v>
      </c>
      <c r="E1003" s="50" t="s">
        <v>6</v>
      </c>
    </row>
    <row r="1004" spans="1:5" x14ac:dyDescent="0.3">
      <c r="A1004" s="55" t="s">
        <v>403</v>
      </c>
      <c r="B1004" s="33" t="s">
        <v>402</v>
      </c>
      <c r="C1004" s="49" t="s">
        <v>6</v>
      </c>
      <c r="D1004" s="49">
        <v>62700.33</v>
      </c>
      <c r="E1004" s="50" t="s">
        <v>6</v>
      </c>
    </row>
    <row r="1005" spans="1:5" x14ac:dyDescent="0.3">
      <c r="A1005" s="55" t="s">
        <v>274</v>
      </c>
      <c r="B1005" s="33" t="s">
        <v>275</v>
      </c>
      <c r="C1005" s="49" t="s">
        <v>6</v>
      </c>
      <c r="D1005" s="49">
        <v>71422.740000000005</v>
      </c>
      <c r="E1005" s="50" t="s">
        <v>6</v>
      </c>
    </row>
    <row r="1006" spans="1:5" x14ac:dyDescent="0.3">
      <c r="A1006" s="107" t="s">
        <v>154</v>
      </c>
      <c r="B1006" s="108"/>
      <c r="C1006" s="68">
        <v>1233</v>
      </c>
      <c r="D1006" s="68">
        <v>1229.1099999999999</v>
      </c>
      <c r="E1006" s="69">
        <v>99.68</v>
      </c>
    </row>
    <row r="1007" spans="1:5" x14ac:dyDescent="0.3">
      <c r="A1007" s="107" t="s">
        <v>155</v>
      </c>
      <c r="B1007" s="108"/>
      <c r="C1007" s="68">
        <v>1233</v>
      </c>
      <c r="D1007" s="68">
        <v>1229.1099999999999</v>
      </c>
      <c r="E1007" s="69">
        <v>99.68</v>
      </c>
    </row>
    <row r="1008" spans="1:5" x14ac:dyDescent="0.3">
      <c r="A1008" s="55" t="s">
        <v>741</v>
      </c>
      <c r="B1008" s="33" t="s">
        <v>742</v>
      </c>
      <c r="C1008" s="49">
        <v>13</v>
      </c>
      <c r="D1008" s="49">
        <v>11.74</v>
      </c>
      <c r="E1008" s="50">
        <v>90.31</v>
      </c>
    </row>
    <row r="1009" spans="1:5" ht="26.4" x14ac:dyDescent="0.3">
      <c r="A1009" s="55" t="s">
        <v>422</v>
      </c>
      <c r="B1009" s="33" t="s">
        <v>683</v>
      </c>
      <c r="C1009" s="49" t="s">
        <v>6</v>
      </c>
      <c r="D1009" s="49">
        <v>11.74</v>
      </c>
      <c r="E1009" s="50" t="s">
        <v>6</v>
      </c>
    </row>
    <row r="1010" spans="1:5" x14ac:dyDescent="0.3">
      <c r="A1010" s="55" t="s">
        <v>423</v>
      </c>
      <c r="B1010" s="33" t="s">
        <v>424</v>
      </c>
      <c r="C1010" s="49" t="s">
        <v>6</v>
      </c>
      <c r="D1010" s="49">
        <v>0</v>
      </c>
      <c r="E1010" s="50" t="s">
        <v>6</v>
      </c>
    </row>
    <row r="1011" spans="1:5" x14ac:dyDescent="0.3">
      <c r="A1011" s="55" t="s">
        <v>766</v>
      </c>
      <c r="B1011" s="33" t="s">
        <v>767</v>
      </c>
      <c r="C1011" s="49">
        <v>1220</v>
      </c>
      <c r="D1011" s="49">
        <v>1217.3699999999999</v>
      </c>
      <c r="E1011" s="50">
        <v>99.78</v>
      </c>
    </row>
    <row r="1012" spans="1:5" ht="26.4" x14ac:dyDescent="0.3">
      <c r="A1012" s="55" t="s">
        <v>425</v>
      </c>
      <c r="B1012" s="33" t="s">
        <v>426</v>
      </c>
      <c r="C1012" s="49" t="s">
        <v>6</v>
      </c>
      <c r="D1012" s="49">
        <v>1217.3699999999999</v>
      </c>
      <c r="E1012" s="50" t="s">
        <v>6</v>
      </c>
    </row>
    <row r="1013" spans="1:5" x14ac:dyDescent="0.3">
      <c r="A1013" s="107" t="s">
        <v>156</v>
      </c>
      <c r="B1013" s="108"/>
      <c r="C1013" s="68">
        <v>434300</v>
      </c>
      <c r="D1013" s="68">
        <v>243605.21</v>
      </c>
      <c r="E1013" s="69">
        <v>56.09</v>
      </c>
    </row>
    <row r="1014" spans="1:5" x14ac:dyDescent="0.3">
      <c r="A1014" s="107" t="s">
        <v>157</v>
      </c>
      <c r="B1014" s="108"/>
      <c r="C1014" s="68">
        <v>434300</v>
      </c>
      <c r="D1014" s="68">
        <v>243605.21</v>
      </c>
      <c r="E1014" s="69">
        <v>56.09</v>
      </c>
    </row>
    <row r="1015" spans="1:5" x14ac:dyDescent="0.3">
      <c r="A1015" s="55" t="s">
        <v>743</v>
      </c>
      <c r="B1015" s="33" t="s">
        <v>744</v>
      </c>
      <c r="C1015" s="49">
        <v>19000</v>
      </c>
      <c r="D1015" s="49">
        <v>3055.64</v>
      </c>
      <c r="E1015" s="50">
        <v>16.079999999999998</v>
      </c>
    </row>
    <row r="1016" spans="1:5" x14ac:dyDescent="0.3">
      <c r="A1016" s="55" t="s">
        <v>403</v>
      </c>
      <c r="B1016" s="33" t="s">
        <v>402</v>
      </c>
      <c r="C1016" s="49" t="s">
        <v>6</v>
      </c>
      <c r="D1016" s="49">
        <v>3055.64</v>
      </c>
      <c r="E1016" s="50" t="s">
        <v>6</v>
      </c>
    </row>
    <row r="1017" spans="1:5" x14ac:dyDescent="0.3">
      <c r="A1017" s="55" t="s">
        <v>737</v>
      </c>
      <c r="B1017" s="33" t="s">
        <v>738</v>
      </c>
      <c r="C1017" s="49">
        <v>412900</v>
      </c>
      <c r="D1017" s="49">
        <v>239460.92</v>
      </c>
      <c r="E1017" s="50">
        <v>57.99</v>
      </c>
    </row>
    <row r="1018" spans="1:5" x14ac:dyDescent="0.3">
      <c r="A1018" s="55" t="s">
        <v>276</v>
      </c>
      <c r="B1018" s="33" t="s">
        <v>277</v>
      </c>
      <c r="C1018" s="49" t="s">
        <v>6</v>
      </c>
      <c r="D1018" s="49">
        <v>2138.1</v>
      </c>
      <c r="E1018" s="50" t="s">
        <v>6</v>
      </c>
    </row>
    <row r="1019" spans="1:5" x14ac:dyDescent="0.3">
      <c r="A1019" s="55" t="s">
        <v>282</v>
      </c>
      <c r="B1019" s="33" t="s">
        <v>283</v>
      </c>
      <c r="C1019" s="49" t="s">
        <v>6</v>
      </c>
      <c r="D1019" s="49">
        <v>26161.66</v>
      </c>
      <c r="E1019" s="50" t="s">
        <v>6</v>
      </c>
    </row>
    <row r="1020" spans="1:5" x14ac:dyDescent="0.3">
      <c r="A1020" s="55" t="s">
        <v>278</v>
      </c>
      <c r="B1020" s="33" t="s">
        <v>279</v>
      </c>
      <c r="C1020" s="49" t="s">
        <v>6</v>
      </c>
      <c r="D1020" s="49">
        <v>7987.74</v>
      </c>
      <c r="E1020" s="50" t="s">
        <v>6</v>
      </c>
    </row>
    <row r="1021" spans="1:5" x14ac:dyDescent="0.3">
      <c r="A1021" s="55" t="s">
        <v>404</v>
      </c>
      <c r="B1021" s="33" t="s">
        <v>405</v>
      </c>
      <c r="C1021" s="49" t="s">
        <v>6</v>
      </c>
      <c r="D1021" s="49">
        <v>423.2</v>
      </c>
      <c r="E1021" s="50" t="s">
        <v>6</v>
      </c>
    </row>
    <row r="1022" spans="1:5" x14ac:dyDescent="0.3">
      <c r="A1022" s="55" t="s">
        <v>245</v>
      </c>
      <c r="B1022" s="33" t="s">
        <v>246</v>
      </c>
      <c r="C1022" s="49" t="s">
        <v>6</v>
      </c>
      <c r="D1022" s="49">
        <v>27548.82</v>
      </c>
      <c r="E1022" s="50" t="s">
        <v>6</v>
      </c>
    </row>
    <row r="1023" spans="1:5" x14ac:dyDescent="0.3">
      <c r="A1023" s="55" t="s">
        <v>302</v>
      </c>
      <c r="B1023" s="33" t="s">
        <v>303</v>
      </c>
      <c r="C1023" s="49" t="s">
        <v>6</v>
      </c>
      <c r="D1023" s="49">
        <v>95723.02</v>
      </c>
      <c r="E1023" s="50" t="s">
        <v>6</v>
      </c>
    </row>
    <row r="1024" spans="1:5" x14ac:dyDescent="0.3">
      <c r="A1024" s="55" t="s">
        <v>406</v>
      </c>
      <c r="B1024" s="33" t="s">
        <v>407</v>
      </c>
      <c r="C1024" s="49" t="s">
        <v>6</v>
      </c>
      <c r="D1024" s="49">
        <v>15982.23</v>
      </c>
      <c r="E1024" s="50" t="s">
        <v>6</v>
      </c>
    </row>
    <row r="1025" spans="1:5" x14ac:dyDescent="0.3">
      <c r="A1025" s="55" t="s">
        <v>408</v>
      </c>
      <c r="B1025" s="33" t="s">
        <v>409</v>
      </c>
      <c r="C1025" s="49" t="s">
        <v>6</v>
      </c>
      <c r="D1025" s="49">
        <v>7166.9</v>
      </c>
      <c r="E1025" s="50" t="s">
        <v>6</v>
      </c>
    </row>
    <row r="1026" spans="1:5" x14ac:dyDescent="0.3">
      <c r="A1026" s="55" t="s">
        <v>410</v>
      </c>
      <c r="B1026" s="33" t="s">
        <v>411</v>
      </c>
      <c r="C1026" s="49" t="s">
        <v>6</v>
      </c>
      <c r="D1026" s="49">
        <v>1451.7</v>
      </c>
      <c r="E1026" s="50" t="s">
        <v>6</v>
      </c>
    </row>
    <row r="1027" spans="1:5" x14ac:dyDescent="0.3">
      <c r="A1027" s="55" t="s">
        <v>412</v>
      </c>
      <c r="B1027" s="33" t="s">
        <v>413</v>
      </c>
      <c r="C1027" s="49" t="s">
        <v>6</v>
      </c>
      <c r="D1027" s="49">
        <v>506.25</v>
      </c>
      <c r="E1027" s="50" t="s">
        <v>6</v>
      </c>
    </row>
    <row r="1028" spans="1:5" x14ac:dyDescent="0.3">
      <c r="A1028" s="55" t="s">
        <v>263</v>
      </c>
      <c r="B1028" s="33" t="s">
        <v>264</v>
      </c>
      <c r="C1028" s="49" t="s">
        <v>6</v>
      </c>
      <c r="D1028" s="49">
        <v>3560.66</v>
      </c>
      <c r="E1028" s="50" t="s">
        <v>6</v>
      </c>
    </row>
    <row r="1029" spans="1:5" x14ac:dyDescent="0.3">
      <c r="A1029" s="55" t="s">
        <v>295</v>
      </c>
      <c r="B1029" s="33" t="s">
        <v>296</v>
      </c>
      <c r="C1029" s="49" t="s">
        <v>6</v>
      </c>
      <c r="D1029" s="49">
        <v>3200.14</v>
      </c>
      <c r="E1029" s="50" t="s">
        <v>6</v>
      </c>
    </row>
    <row r="1030" spans="1:5" x14ac:dyDescent="0.3">
      <c r="A1030" s="55" t="s">
        <v>233</v>
      </c>
      <c r="B1030" s="33" t="s">
        <v>234</v>
      </c>
      <c r="C1030" s="49" t="s">
        <v>6</v>
      </c>
      <c r="D1030" s="49">
        <v>520.64</v>
      </c>
      <c r="E1030" s="50" t="s">
        <v>6</v>
      </c>
    </row>
    <row r="1031" spans="1:5" x14ac:dyDescent="0.3">
      <c r="A1031" s="55" t="s">
        <v>414</v>
      </c>
      <c r="B1031" s="33" t="s">
        <v>415</v>
      </c>
      <c r="C1031" s="49" t="s">
        <v>6</v>
      </c>
      <c r="D1031" s="49">
        <v>3794.07</v>
      </c>
      <c r="E1031" s="50" t="s">
        <v>6</v>
      </c>
    </row>
    <row r="1032" spans="1:5" x14ac:dyDescent="0.3">
      <c r="A1032" s="55" t="s">
        <v>284</v>
      </c>
      <c r="B1032" s="33" t="s">
        <v>285</v>
      </c>
      <c r="C1032" s="49" t="s">
        <v>6</v>
      </c>
      <c r="D1032" s="49">
        <v>20909.12</v>
      </c>
      <c r="E1032" s="50" t="s">
        <v>6</v>
      </c>
    </row>
    <row r="1033" spans="1:5" x14ac:dyDescent="0.3">
      <c r="A1033" s="55" t="s">
        <v>416</v>
      </c>
      <c r="B1033" s="33" t="s">
        <v>417</v>
      </c>
      <c r="C1033" s="49" t="s">
        <v>6</v>
      </c>
      <c r="D1033" s="49">
        <v>2565.65</v>
      </c>
      <c r="E1033" s="50" t="s">
        <v>6</v>
      </c>
    </row>
    <row r="1034" spans="1:5" x14ac:dyDescent="0.3">
      <c r="A1034" s="55" t="s">
        <v>280</v>
      </c>
      <c r="B1034" s="33" t="s">
        <v>281</v>
      </c>
      <c r="C1034" s="49" t="s">
        <v>6</v>
      </c>
      <c r="D1034" s="49">
        <v>835</v>
      </c>
      <c r="E1034" s="50" t="s">
        <v>6</v>
      </c>
    </row>
    <row r="1035" spans="1:5" x14ac:dyDescent="0.3">
      <c r="A1035" s="55" t="s">
        <v>418</v>
      </c>
      <c r="B1035" s="33" t="s">
        <v>419</v>
      </c>
      <c r="C1035" s="49" t="s">
        <v>6</v>
      </c>
      <c r="D1035" s="49">
        <v>2603.9699999999998</v>
      </c>
      <c r="E1035" s="50" t="s">
        <v>6</v>
      </c>
    </row>
    <row r="1036" spans="1:5" x14ac:dyDescent="0.3">
      <c r="A1036" s="55" t="s">
        <v>247</v>
      </c>
      <c r="B1036" s="33" t="s">
        <v>248</v>
      </c>
      <c r="C1036" s="49" t="s">
        <v>6</v>
      </c>
      <c r="D1036" s="49">
        <v>8348.52</v>
      </c>
      <c r="E1036" s="50" t="s">
        <v>6</v>
      </c>
    </row>
    <row r="1037" spans="1:5" x14ac:dyDescent="0.3">
      <c r="A1037" s="55" t="s">
        <v>236</v>
      </c>
      <c r="B1037" s="33" t="s">
        <v>237</v>
      </c>
      <c r="C1037" s="49" t="s">
        <v>6</v>
      </c>
      <c r="D1037" s="49">
        <v>1375.13</v>
      </c>
      <c r="E1037" s="50" t="s">
        <v>6</v>
      </c>
    </row>
    <row r="1038" spans="1:5" x14ac:dyDescent="0.3">
      <c r="A1038" s="55" t="s">
        <v>387</v>
      </c>
      <c r="B1038" s="33" t="s">
        <v>388</v>
      </c>
      <c r="C1038" s="49" t="s">
        <v>6</v>
      </c>
      <c r="D1038" s="49">
        <v>2826.51</v>
      </c>
      <c r="E1038" s="50" t="s">
        <v>6</v>
      </c>
    </row>
    <row r="1039" spans="1:5" x14ac:dyDescent="0.3">
      <c r="A1039" s="55" t="s">
        <v>238</v>
      </c>
      <c r="B1039" s="33" t="s">
        <v>239</v>
      </c>
      <c r="C1039" s="49" t="s">
        <v>6</v>
      </c>
      <c r="D1039" s="49">
        <v>1169.92</v>
      </c>
      <c r="E1039" s="50" t="s">
        <v>6</v>
      </c>
    </row>
    <row r="1040" spans="1:5" x14ac:dyDescent="0.3">
      <c r="A1040" s="55" t="s">
        <v>420</v>
      </c>
      <c r="B1040" s="33" t="s">
        <v>421</v>
      </c>
      <c r="C1040" s="49" t="s">
        <v>6</v>
      </c>
      <c r="D1040" s="49">
        <v>2655.33</v>
      </c>
      <c r="E1040" s="50" t="s">
        <v>6</v>
      </c>
    </row>
    <row r="1041" spans="1:5" x14ac:dyDescent="0.3">
      <c r="A1041" s="55" t="s">
        <v>242</v>
      </c>
      <c r="B1041" s="33" t="s">
        <v>235</v>
      </c>
      <c r="C1041" s="49" t="s">
        <v>6</v>
      </c>
      <c r="D1041" s="49">
        <v>6.64</v>
      </c>
      <c r="E1041" s="50" t="s">
        <v>6</v>
      </c>
    </row>
    <row r="1042" spans="1:5" x14ac:dyDescent="0.3">
      <c r="A1042" s="55" t="s">
        <v>741</v>
      </c>
      <c r="B1042" s="33" t="s">
        <v>742</v>
      </c>
      <c r="C1042" s="49">
        <v>2400</v>
      </c>
      <c r="D1042" s="49">
        <v>1088.6500000000001</v>
      </c>
      <c r="E1042" s="50">
        <v>45.36</v>
      </c>
    </row>
    <row r="1043" spans="1:5" x14ac:dyDescent="0.3">
      <c r="A1043" s="55" t="s">
        <v>423</v>
      </c>
      <c r="B1043" s="33" t="s">
        <v>424</v>
      </c>
      <c r="C1043" s="49" t="s">
        <v>6</v>
      </c>
      <c r="D1043" s="49">
        <v>1088.6500000000001</v>
      </c>
      <c r="E1043" s="50" t="s">
        <v>6</v>
      </c>
    </row>
    <row r="1044" spans="1:5" x14ac:dyDescent="0.3">
      <c r="A1044" s="107" t="s">
        <v>158</v>
      </c>
      <c r="B1044" s="108"/>
      <c r="C1044" s="68">
        <v>7650</v>
      </c>
      <c r="D1044" s="68">
        <v>4502.07</v>
      </c>
      <c r="E1044" s="69">
        <v>58.85</v>
      </c>
    </row>
    <row r="1045" spans="1:5" x14ac:dyDescent="0.3">
      <c r="A1045" s="107" t="s">
        <v>163</v>
      </c>
      <c r="B1045" s="108"/>
      <c r="C1045" s="68">
        <v>7650</v>
      </c>
      <c r="D1045" s="68">
        <v>4502.07</v>
      </c>
      <c r="E1045" s="69">
        <v>58.85</v>
      </c>
    </row>
    <row r="1046" spans="1:5" x14ac:dyDescent="0.3">
      <c r="A1046" s="55" t="s">
        <v>737</v>
      </c>
      <c r="B1046" s="33" t="s">
        <v>738</v>
      </c>
      <c r="C1046" s="49">
        <v>7650</v>
      </c>
      <c r="D1046" s="49">
        <v>4502.07</v>
      </c>
      <c r="E1046" s="50">
        <v>58.85</v>
      </c>
    </row>
    <row r="1047" spans="1:5" x14ac:dyDescent="0.3">
      <c r="A1047" s="55" t="s">
        <v>245</v>
      </c>
      <c r="B1047" s="33" t="s">
        <v>246</v>
      </c>
      <c r="C1047" s="49" t="s">
        <v>6</v>
      </c>
      <c r="D1047" s="49">
        <v>2968.61</v>
      </c>
      <c r="E1047" s="50" t="s">
        <v>6</v>
      </c>
    </row>
    <row r="1048" spans="1:5" x14ac:dyDescent="0.3">
      <c r="A1048" s="55" t="s">
        <v>302</v>
      </c>
      <c r="B1048" s="33" t="s">
        <v>303</v>
      </c>
      <c r="C1048" s="49" t="s">
        <v>6</v>
      </c>
      <c r="D1048" s="49">
        <v>1432.52</v>
      </c>
      <c r="E1048" s="50" t="s">
        <v>6</v>
      </c>
    </row>
    <row r="1049" spans="1:5" x14ac:dyDescent="0.3">
      <c r="A1049" s="55" t="s">
        <v>416</v>
      </c>
      <c r="B1049" s="33" t="s">
        <v>417</v>
      </c>
      <c r="C1049" s="49" t="s">
        <v>6</v>
      </c>
      <c r="D1049" s="49">
        <v>100.94</v>
      </c>
      <c r="E1049" s="50" t="s">
        <v>6</v>
      </c>
    </row>
    <row r="1050" spans="1:5" x14ac:dyDescent="0.3">
      <c r="A1050" s="107" t="s">
        <v>164</v>
      </c>
      <c r="B1050" s="108"/>
      <c r="C1050" s="68">
        <v>700</v>
      </c>
      <c r="D1050" s="68">
        <v>0</v>
      </c>
      <c r="E1050" s="69">
        <v>0</v>
      </c>
    </row>
    <row r="1051" spans="1:5" x14ac:dyDescent="0.3">
      <c r="A1051" s="107" t="s">
        <v>165</v>
      </c>
      <c r="B1051" s="108"/>
      <c r="C1051" s="68">
        <v>700</v>
      </c>
      <c r="D1051" s="68">
        <v>0</v>
      </c>
      <c r="E1051" s="69">
        <v>0</v>
      </c>
    </row>
    <row r="1052" spans="1:5" x14ac:dyDescent="0.3">
      <c r="A1052" s="55" t="s">
        <v>737</v>
      </c>
      <c r="B1052" s="33" t="s">
        <v>738</v>
      </c>
      <c r="C1052" s="49">
        <v>700</v>
      </c>
      <c r="D1052" s="49">
        <v>0</v>
      </c>
      <c r="E1052" s="50">
        <v>0</v>
      </c>
    </row>
    <row r="1053" spans="1:5" x14ac:dyDescent="0.3">
      <c r="A1053" s="55" t="s">
        <v>245</v>
      </c>
      <c r="B1053" s="33" t="s">
        <v>246</v>
      </c>
      <c r="C1053" s="49" t="s">
        <v>6</v>
      </c>
      <c r="D1053" s="49">
        <v>0</v>
      </c>
      <c r="E1053" s="50" t="s">
        <v>6</v>
      </c>
    </row>
    <row r="1054" spans="1:5" x14ac:dyDescent="0.3">
      <c r="A1054" s="16" t="s">
        <v>684</v>
      </c>
      <c r="B1054" s="79" t="s">
        <v>685</v>
      </c>
      <c r="C1054" s="71">
        <v>0</v>
      </c>
      <c r="D1054" s="71">
        <v>1360</v>
      </c>
      <c r="E1054" s="17" t="s">
        <v>6</v>
      </c>
    </row>
    <row r="1055" spans="1:5" x14ac:dyDescent="0.3">
      <c r="A1055" s="107" t="s">
        <v>154</v>
      </c>
      <c r="B1055" s="108"/>
      <c r="C1055" s="68">
        <v>0</v>
      </c>
      <c r="D1055" s="68">
        <v>1360</v>
      </c>
      <c r="E1055" s="69" t="s">
        <v>6</v>
      </c>
    </row>
    <row r="1056" spans="1:5" x14ac:dyDescent="0.3">
      <c r="A1056" s="107" t="s">
        <v>155</v>
      </c>
      <c r="B1056" s="108"/>
      <c r="C1056" s="68">
        <v>0</v>
      </c>
      <c r="D1056" s="68">
        <v>1360</v>
      </c>
      <c r="E1056" s="69" t="s">
        <v>6</v>
      </c>
    </row>
    <row r="1057" spans="1:5" x14ac:dyDescent="0.3">
      <c r="A1057" s="55" t="s">
        <v>737</v>
      </c>
      <c r="B1057" s="33" t="s">
        <v>738</v>
      </c>
      <c r="C1057" s="49">
        <v>0</v>
      </c>
      <c r="D1057" s="49">
        <v>1360</v>
      </c>
      <c r="E1057" s="50" t="s">
        <v>6</v>
      </c>
    </row>
    <row r="1058" spans="1:5" x14ac:dyDescent="0.3">
      <c r="A1058" s="55" t="s">
        <v>278</v>
      </c>
      <c r="B1058" s="33" t="s">
        <v>279</v>
      </c>
      <c r="C1058" s="49" t="s">
        <v>6</v>
      </c>
      <c r="D1058" s="49">
        <v>751.56</v>
      </c>
      <c r="E1058" s="50" t="s">
        <v>6</v>
      </c>
    </row>
    <row r="1059" spans="1:5" x14ac:dyDescent="0.3">
      <c r="A1059" s="55" t="s">
        <v>238</v>
      </c>
      <c r="B1059" s="33" t="s">
        <v>239</v>
      </c>
      <c r="C1059" s="49" t="s">
        <v>6</v>
      </c>
      <c r="D1059" s="49">
        <v>608.44000000000005</v>
      </c>
      <c r="E1059" s="50" t="s">
        <v>6</v>
      </c>
    </row>
    <row r="1060" spans="1:5" x14ac:dyDescent="0.3">
      <c r="A1060" s="16" t="s">
        <v>427</v>
      </c>
      <c r="B1060" s="79" t="s">
        <v>428</v>
      </c>
      <c r="C1060" s="71">
        <v>10768</v>
      </c>
      <c r="D1060" s="71">
        <v>8377.41</v>
      </c>
      <c r="E1060" s="17">
        <v>77.8</v>
      </c>
    </row>
    <row r="1061" spans="1:5" x14ac:dyDescent="0.3">
      <c r="A1061" s="107" t="s">
        <v>154</v>
      </c>
      <c r="B1061" s="108"/>
      <c r="C1061" s="68">
        <v>1468</v>
      </c>
      <c r="D1061" s="68">
        <v>0</v>
      </c>
      <c r="E1061" s="69">
        <v>0</v>
      </c>
    </row>
    <row r="1062" spans="1:5" x14ac:dyDescent="0.3">
      <c r="A1062" s="107" t="s">
        <v>155</v>
      </c>
      <c r="B1062" s="108"/>
      <c r="C1062" s="68">
        <v>1468</v>
      </c>
      <c r="D1062" s="68">
        <v>0</v>
      </c>
      <c r="E1062" s="69">
        <v>0</v>
      </c>
    </row>
    <row r="1063" spans="1:5" x14ac:dyDescent="0.3">
      <c r="A1063" s="55" t="s">
        <v>762</v>
      </c>
      <c r="B1063" s="33" t="s">
        <v>763</v>
      </c>
      <c r="C1063" s="49">
        <v>1468</v>
      </c>
      <c r="D1063" s="49">
        <v>0</v>
      </c>
      <c r="E1063" s="50">
        <v>0</v>
      </c>
    </row>
    <row r="1064" spans="1:5" x14ac:dyDescent="0.3">
      <c r="A1064" s="55" t="s">
        <v>429</v>
      </c>
      <c r="B1064" s="33" t="s">
        <v>430</v>
      </c>
      <c r="C1064" s="49" t="s">
        <v>6</v>
      </c>
      <c r="D1064" s="49">
        <v>0</v>
      </c>
      <c r="E1064" s="50" t="s">
        <v>6</v>
      </c>
    </row>
    <row r="1065" spans="1:5" x14ac:dyDescent="0.3">
      <c r="A1065" s="107" t="s">
        <v>156</v>
      </c>
      <c r="B1065" s="108"/>
      <c r="C1065" s="68">
        <v>9300</v>
      </c>
      <c r="D1065" s="68">
        <v>8377.41</v>
      </c>
      <c r="E1065" s="69">
        <v>90.08</v>
      </c>
    </row>
    <row r="1066" spans="1:5" x14ac:dyDescent="0.3">
      <c r="A1066" s="107" t="s">
        <v>157</v>
      </c>
      <c r="B1066" s="108"/>
      <c r="C1066" s="68">
        <v>9300</v>
      </c>
      <c r="D1066" s="68">
        <v>8377.41</v>
      </c>
      <c r="E1066" s="69">
        <v>90.08</v>
      </c>
    </row>
    <row r="1067" spans="1:5" x14ac:dyDescent="0.3">
      <c r="A1067" s="55" t="s">
        <v>762</v>
      </c>
      <c r="B1067" s="33" t="s">
        <v>763</v>
      </c>
      <c r="C1067" s="49">
        <v>9300</v>
      </c>
      <c r="D1067" s="49">
        <v>8377.41</v>
      </c>
      <c r="E1067" s="50">
        <v>90.08</v>
      </c>
    </row>
    <row r="1068" spans="1:5" x14ac:dyDescent="0.3">
      <c r="A1068" s="55" t="s">
        <v>249</v>
      </c>
      <c r="B1068" s="33" t="s">
        <v>250</v>
      </c>
      <c r="C1068" s="49" t="s">
        <v>6</v>
      </c>
      <c r="D1068" s="49">
        <v>1231.8599999999999</v>
      </c>
      <c r="E1068" s="50" t="s">
        <v>6</v>
      </c>
    </row>
    <row r="1069" spans="1:5" x14ac:dyDescent="0.3">
      <c r="A1069" s="55" t="s">
        <v>389</v>
      </c>
      <c r="B1069" s="33" t="s">
        <v>390</v>
      </c>
      <c r="C1069" s="49" t="s">
        <v>6</v>
      </c>
      <c r="D1069" s="49">
        <v>0</v>
      </c>
      <c r="E1069" s="50" t="s">
        <v>6</v>
      </c>
    </row>
    <row r="1070" spans="1:5" x14ac:dyDescent="0.3">
      <c r="A1070" s="55" t="s">
        <v>429</v>
      </c>
      <c r="B1070" s="33" t="s">
        <v>430</v>
      </c>
      <c r="C1070" s="49" t="s">
        <v>6</v>
      </c>
      <c r="D1070" s="49">
        <v>6620.55</v>
      </c>
      <c r="E1070" s="50" t="s">
        <v>6</v>
      </c>
    </row>
    <row r="1071" spans="1:5" x14ac:dyDescent="0.3">
      <c r="A1071" s="55" t="s">
        <v>566</v>
      </c>
      <c r="B1071" s="33" t="s">
        <v>567</v>
      </c>
      <c r="C1071" s="49" t="s">
        <v>6</v>
      </c>
      <c r="D1071" s="49">
        <v>525</v>
      </c>
      <c r="E1071" s="50" t="s">
        <v>6</v>
      </c>
    </row>
    <row r="1072" spans="1:5" ht="26.4" x14ac:dyDescent="0.3">
      <c r="A1072" s="16" t="s">
        <v>769</v>
      </c>
      <c r="B1072" s="79" t="s">
        <v>770</v>
      </c>
      <c r="C1072" s="71">
        <v>41550</v>
      </c>
      <c r="D1072" s="71">
        <v>17979.79</v>
      </c>
      <c r="E1072" s="17">
        <v>43.27</v>
      </c>
    </row>
    <row r="1073" spans="1:5" x14ac:dyDescent="0.3">
      <c r="A1073" s="107" t="s">
        <v>158</v>
      </c>
      <c r="B1073" s="108"/>
      <c r="C1073" s="68">
        <v>41550</v>
      </c>
      <c r="D1073" s="68">
        <v>17979.79</v>
      </c>
      <c r="E1073" s="69">
        <v>43.27</v>
      </c>
    </row>
    <row r="1074" spans="1:5" x14ac:dyDescent="0.3">
      <c r="A1074" s="107" t="s">
        <v>161</v>
      </c>
      <c r="B1074" s="108"/>
      <c r="C1074" s="68">
        <v>6232.5</v>
      </c>
      <c r="D1074" s="68">
        <v>2696.95</v>
      </c>
      <c r="E1074" s="69">
        <v>43.27</v>
      </c>
    </row>
    <row r="1075" spans="1:5" x14ac:dyDescent="0.3">
      <c r="A1075" s="55" t="s">
        <v>743</v>
      </c>
      <c r="B1075" s="33" t="s">
        <v>744</v>
      </c>
      <c r="C1075" s="49">
        <v>5782.5</v>
      </c>
      <c r="D1075" s="49">
        <v>2526.58</v>
      </c>
      <c r="E1075" s="50">
        <v>43.69</v>
      </c>
    </row>
    <row r="1076" spans="1:5" x14ac:dyDescent="0.3">
      <c r="A1076" s="55" t="s">
        <v>272</v>
      </c>
      <c r="B1076" s="33" t="s">
        <v>273</v>
      </c>
      <c r="C1076" s="49" t="s">
        <v>6</v>
      </c>
      <c r="D1076" s="49">
        <v>2080.7199999999998</v>
      </c>
      <c r="E1076" s="50" t="s">
        <v>6</v>
      </c>
    </row>
    <row r="1077" spans="1:5" x14ac:dyDescent="0.3">
      <c r="A1077" s="55" t="s">
        <v>403</v>
      </c>
      <c r="B1077" s="33" t="s">
        <v>402</v>
      </c>
      <c r="C1077" s="49" t="s">
        <v>6</v>
      </c>
      <c r="D1077" s="49">
        <v>102.54</v>
      </c>
      <c r="E1077" s="50" t="s">
        <v>6</v>
      </c>
    </row>
    <row r="1078" spans="1:5" x14ac:dyDescent="0.3">
      <c r="A1078" s="55" t="s">
        <v>274</v>
      </c>
      <c r="B1078" s="33" t="s">
        <v>275</v>
      </c>
      <c r="C1078" s="49" t="s">
        <v>6</v>
      </c>
      <c r="D1078" s="49">
        <v>343.32</v>
      </c>
      <c r="E1078" s="50" t="s">
        <v>6</v>
      </c>
    </row>
    <row r="1079" spans="1:5" x14ac:dyDescent="0.3">
      <c r="A1079" s="55" t="s">
        <v>737</v>
      </c>
      <c r="B1079" s="33" t="s">
        <v>738</v>
      </c>
      <c r="C1079" s="49">
        <v>450</v>
      </c>
      <c r="D1079" s="49">
        <v>170.37</v>
      </c>
      <c r="E1079" s="50">
        <v>37.86</v>
      </c>
    </row>
    <row r="1080" spans="1:5" x14ac:dyDescent="0.3">
      <c r="A1080" s="55" t="s">
        <v>282</v>
      </c>
      <c r="B1080" s="33" t="s">
        <v>283</v>
      </c>
      <c r="C1080" s="49" t="s">
        <v>6</v>
      </c>
      <c r="D1080" s="49">
        <v>170.37</v>
      </c>
      <c r="E1080" s="50" t="s">
        <v>6</v>
      </c>
    </row>
    <row r="1081" spans="1:5" x14ac:dyDescent="0.3">
      <c r="A1081" s="107" t="s">
        <v>162</v>
      </c>
      <c r="B1081" s="108"/>
      <c r="C1081" s="68">
        <v>35317.5</v>
      </c>
      <c r="D1081" s="68">
        <v>15282.84</v>
      </c>
      <c r="E1081" s="69">
        <v>43.27</v>
      </c>
    </row>
    <row r="1082" spans="1:5" x14ac:dyDescent="0.3">
      <c r="A1082" s="55" t="s">
        <v>743</v>
      </c>
      <c r="B1082" s="33" t="s">
        <v>744</v>
      </c>
      <c r="C1082" s="49">
        <v>32767.5</v>
      </c>
      <c r="D1082" s="49">
        <v>14317.41</v>
      </c>
      <c r="E1082" s="50">
        <v>43.69</v>
      </c>
    </row>
    <row r="1083" spans="1:5" x14ac:dyDescent="0.3">
      <c r="A1083" s="55" t="s">
        <v>272</v>
      </c>
      <c r="B1083" s="33" t="s">
        <v>273</v>
      </c>
      <c r="C1083" s="49" t="s">
        <v>6</v>
      </c>
      <c r="D1083" s="49">
        <v>11790.84</v>
      </c>
      <c r="E1083" s="50" t="s">
        <v>6</v>
      </c>
    </row>
    <row r="1084" spans="1:5" x14ac:dyDescent="0.3">
      <c r="A1084" s="55" t="s">
        <v>403</v>
      </c>
      <c r="B1084" s="33" t="s">
        <v>402</v>
      </c>
      <c r="C1084" s="49" t="s">
        <v>6</v>
      </c>
      <c r="D1084" s="49">
        <v>581.08000000000004</v>
      </c>
      <c r="E1084" s="50" t="s">
        <v>6</v>
      </c>
    </row>
    <row r="1085" spans="1:5" x14ac:dyDescent="0.3">
      <c r="A1085" s="55" t="s">
        <v>274</v>
      </c>
      <c r="B1085" s="33" t="s">
        <v>275</v>
      </c>
      <c r="C1085" s="49" t="s">
        <v>6</v>
      </c>
      <c r="D1085" s="49">
        <v>1945.49</v>
      </c>
      <c r="E1085" s="50" t="s">
        <v>6</v>
      </c>
    </row>
    <row r="1086" spans="1:5" x14ac:dyDescent="0.3">
      <c r="A1086" s="55" t="s">
        <v>737</v>
      </c>
      <c r="B1086" s="33" t="s">
        <v>738</v>
      </c>
      <c r="C1086" s="49">
        <v>2550</v>
      </c>
      <c r="D1086" s="49">
        <v>965.43</v>
      </c>
      <c r="E1086" s="50">
        <v>37.86</v>
      </c>
    </row>
    <row r="1087" spans="1:5" x14ac:dyDescent="0.3">
      <c r="A1087" s="55" t="s">
        <v>282</v>
      </c>
      <c r="B1087" s="33" t="s">
        <v>283</v>
      </c>
      <c r="C1087" s="49" t="s">
        <v>6</v>
      </c>
      <c r="D1087" s="49">
        <v>965.43</v>
      </c>
      <c r="E1087" s="50" t="s">
        <v>6</v>
      </c>
    </row>
    <row r="1088" spans="1:5" ht="27" customHeight="1" x14ac:dyDescent="0.3">
      <c r="A1088" s="109" t="s">
        <v>431</v>
      </c>
      <c r="B1088" s="110"/>
      <c r="C1088" s="67">
        <v>11159994.619999999</v>
      </c>
      <c r="D1088" s="67">
        <v>1302826.18</v>
      </c>
      <c r="E1088" s="74">
        <f>D1088/C1088</f>
        <v>0.116740753410865</v>
      </c>
    </row>
    <row r="1089" spans="1:5" ht="27" customHeight="1" x14ac:dyDescent="0.3">
      <c r="A1089" s="109" t="s">
        <v>432</v>
      </c>
      <c r="B1089" s="110"/>
      <c r="C1089" s="67">
        <v>11159994.619999999</v>
      </c>
      <c r="D1089" s="67">
        <v>1302826.18</v>
      </c>
      <c r="E1089" s="74">
        <f>D1089/C1089</f>
        <v>0.116740753410865</v>
      </c>
    </row>
    <row r="1090" spans="1:5" x14ac:dyDescent="0.3">
      <c r="A1090" s="107" t="s">
        <v>152</v>
      </c>
      <c r="B1090" s="108"/>
      <c r="C1090" s="68">
        <v>2795711.94</v>
      </c>
      <c r="D1090" s="68">
        <f>710679.15+20292.15+15269.49</f>
        <v>746240.79</v>
      </c>
      <c r="E1090" s="75">
        <f>D1090/C1090</f>
        <v>0.26692334761785225</v>
      </c>
    </row>
    <row r="1091" spans="1:5" x14ac:dyDescent="0.3">
      <c r="A1091" s="107" t="s">
        <v>153</v>
      </c>
      <c r="B1091" s="108"/>
      <c r="C1091" s="68">
        <v>2795711.94</v>
      </c>
      <c r="D1091" s="68">
        <v>746240.79</v>
      </c>
      <c r="E1091" s="75">
        <f>D1091/C1091</f>
        <v>0.26692334761785225</v>
      </c>
    </row>
    <row r="1092" spans="1:5" x14ac:dyDescent="0.3">
      <c r="A1092" s="107" t="s">
        <v>156</v>
      </c>
      <c r="B1092" s="108"/>
      <c r="C1092" s="68">
        <v>1505677.97</v>
      </c>
      <c r="D1092" s="68">
        <v>313194.18</v>
      </c>
      <c r="E1092" s="69">
        <v>20.8</v>
      </c>
    </row>
    <row r="1093" spans="1:5" x14ac:dyDescent="0.3">
      <c r="A1093" s="107" t="s">
        <v>157</v>
      </c>
      <c r="B1093" s="108"/>
      <c r="C1093" s="68">
        <v>1505677.97</v>
      </c>
      <c r="D1093" s="68">
        <v>313194.18</v>
      </c>
      <c r="E1093" s="69">
        <v>20.8</v>
      </c>
    </row>
    <row r="1094" spans="1:5" x14ac:dyDescent="0.3">
      <c r="A1094" s="107" t="s">
        <v>158</v>
      </c>
      <c r="B1094" s="108"/>
      <c r="C1094" s="68">
        <v>2407318.14</v>
      </c>
      <c r="D1094" s="68">
        <v>13400.86</v>
      </c>
      <c r="E1094" s="69">
        <v>0.56000000000000005</v>
      </c>
    </row>
    <row r="1095" spans="1:5" x14ac:dyDescent="0.3">
      <c r="A1095" s="107" t="s">
        <v>666</v>
      </c>
      <c r="B1095" s="108"/>
      <c r="C1095" s="68">
        <v>600000</v>
      </c>
      <c r="D1095" s="68">
        <v>0</v>
      </c>
      <c r="E1095" s="69">
        <v>0</v>
      </c>
    </row>
    <row r="1096" spans="1:5" x14ac:dyDescent="0.3">
      <c r="A1096" s="107" t="s">
        <v>159</v>
      </c>
      <c r="B1096" s="108"/>
      <c r="C1096" s="68">
        <v>163000</v>
      </c>
      <c r="D1096" s="68">
        <v>0</v>
      </c>
      <c r="E1096" s="69">
        <v>0</v>
      </c>
    </row>
    <row r="1097" spans="1:5" x14ac:dyDescent="0.3">
      <c r="A1097" s="107" t="s">
        <v>160</v>
      </c>
      <c r="B1097" s="108"/>
      <c r="C1097" s="68">
        <v>516300</v>
      </c>
      <c r="D1097" s="68">
        <v>0</v>
      </c>
      <c r="E1097" s="69">
        <v>0</v>
      </c>
    </row>
    <row r="1098" spans="1:5" x14ac:dyDescent="0.3">
      <c r="A1098" s="107" t="s">
        <v>554</v>
      </c>
      <c r="B1098" s="108"/>
      <c r="C1098" s="68">
        <v>852902.41</v>
      </c>
      <c r="D1098" s="68">
        <v>0</v>
      </c>
      <c r="E1098" s="69">
        <v>0</v>
      </c>
    </row>
    <row r="1099" spans="1:5" x14ac:dyDescent="0.3">
      <c r="A1099" s="107" t="s">
        <v>162</v>
      </c>
      <c r="B1099" s="108"/>
      <c r="C1099" s="68">
        <v>47655.79</v>
      </c>
      <c r="D1099" s="68">
        <v>13400.86</v>
      </c>
      <c r="E1099" s="69">
        <v>28.12</v>
      </c>
    </row>
    <row r="1100" spans="1:5" ht="13.2" customHeight="1" x14ac:dyDescent="0.3">
      <c r="A1100" s="107" t="s">
        <v>639</v>
      </c>
      <c r="B1100" s="108"/>
      <c r="C1100" s="68">
        <v>227459.94</v>
      </c>
      <c r="D1100" s="68">
        <v>0</v>
      </c>
      <c r="E1100" s="69">
        <v>0</v>
      </c>
    </row>
    <row r="1101" spans="1:5" ht="13.2" customHeight="1" x14ac:dyDescent="0.3">
      <c r="A1101" s="107" t="s">
        <v>640</v>
      </c>
      <c r="B1101" s="108"/>
      <c r="C1101" s="68">
        <v>1551286.57</v>
      </c>
      <c r="D1101" s="68">
        <v>143550</v>
      </c>
      <c r="E1101" s="69">
        <v>9.25</v>
      </c>
    </row>
    <row r="1102" spans="1:5" x14ac:dyDescent="0.3">
      <c r="A1102" s="107" t="s">
        <v>641</v>
      </c>
      <c r="B1102" s="108"/>
      <c r="C1102" s="68">
        <v>1551286.57</v>
      </c>
      <c r="D1102" s="68">
        <v>143550</v>
      </c>
      <c r="E1102" s="69">
        <v>9.25</v>
      </c>
    </row>
    <row r="1103" spans="1:5" x14ac:dyDescent="0.3">
      <c r="A1103" s="107" t="s">
        <v>713</v>
      </c>
      <c r="B1103" s="108"/>
      <c r="C1103" s="68">
        <v>2900000</v>
      </c>
      <c r="D1103" s="68">
        <v>86440.35</v>
      </c>
      <c r="E1103" s="69">
        <v>2.98</v>
      </c>
    </row>
    <row r="1104" spans="1:5" x14ac:dyDescent="0.3">
      <c r="A1104" s="107" t="s">
        <v>714</v>
      </c>
      <c r="B1104" s="108"/>
      <c r="C1104" s="68">
        <v>2900000</v>
      </c>
      <c r="D1104" s="68">
        <v>86440.35</v>
      </c>
      <c r="E1104" s="69">
        <v>2.98</v>
      </c>
    </row>
    <row r="1105" spans="1:5" ht="26.4" x14ac:dyDescent="0.3">
      <c r="A1105" s="14" t="s">
        <v>438</v>
      </c>
      <c r="B1105" s="76" t="s">
        <v>439</v>
      </c>
      <c r="C1105" s="70">
        <v>53400</v>
      </c>
      <c r="D1105" s="70">
        <v>8562.7800000000007</v>
      </c>
      <c r="E1105" s="15">
        <v>16.04</v>
      </c>
    </row>
    <row r="1106" spans="1:5" x14ac:dyDescent="0.3">
      <c r="A1106" s="16" t="s">
        <v>440</v>
      </c>
      <c r="B1106" s="79" t="s">
        <v>441</v>
      </c>
      <c r="C1106" s="71">
        <v>26900</v>
      </c>
      <c r="D1106" s="71">
        <v>121.6</v>
      </c>
      <c r="E1106" s="17">
        <v>0.45</v>
      </c>
    </row>
    <row r="1107" spans="1:5" x14ac:dyDescent="0.3">
      <c r="A1107" s="107" t="s">
        <v>152</v>
      </c>
      <c r="B1107" s="108"/>
      <c r="C1107" s="68">
        <v>26900</v>
      </c>
      <c r="D1107" s="68">
        <v>121.6</v>
      </c>
      <c r="E1107" s="69">
        <v>0.45</v>
      </c>
    </row>
    <row r="1108" spans="1:5" x14ac:dyDescent="0.3">
      <c r="A1108" s="107" t="s">
        <v>153</v>
      </c>
      <c r="B1108" s="108"/>
      <c r="C1108" s="68">
        <v>26900</v>
      </c>
      <c r="D1108" s="68">
        <v>121.6</v>
      </c>
      <c r="E1108" s="69">
        <v>0.45</v>
      </c>
    </row>
    <row r="1109" spans="1:5" x14ac:dyDescent="0.3">
      <c r="A1109" s="55" t="s">
        <v>737</v>
      </c>
      <c r="B1109" s="33" t="s">
        <v>738</v>
      </c>
      <c r="C1109" s="49">
        <v>26900</v>
      </c>
      <c r="D1109" s="49">
        <v>121.6</v>
      </c>
      <c r="E1109" s="50">
        <v>0.45</v>
      </c>
    </row>
    <row r="1110" spans="1:5" x14ac:dyDescent="0.3">
      <c r="A1110" s="55" t="s">
        <v>295</v>
      </c>
      <c r="B1110" s="33" t="s">
        <v>296</v>
      </c>
      <c r="C1110" s="49" t="s">
        <v>6</v>
      </c>
      <c r="D1110" s="49">
        <v>0</v>
      </c>
      <c r="E1110" s="50" t="s">
        <v>6</v>
      </c>
    </row>
    <row r="1111" spans="1:5" x14ac:dyDescent="0.3">
      <c r="A1111" s="55" t="s">
        <v>280</v>
      </c>
      <c r="B1111" s="33" t="s">
        <v>281</v>
      </c>
      <c r="C1111" s="49" t="s">
        <v>6</v>
      </c>
      <c r="D1111" s="49">
        <v>121.6</v>
      </c>
      <c r="E1111" s="50" t="s">
        <v>6</v>
      </c>
    </row>
    <row r="1112" spans="1:5" x14ac:dyDescent="0.3">
      <c r="A1112" s="16" t="s">
        <v>442</v>
      </c>
      <c r="B1112" s="79" t="s">
        <v>443</v>
      </c>
      <c r="C1112" s="71">
        <v>26500</v>
      </c>
      <c r="D1112" s="71">
        <v>8441.18</v>
      </c>
      <c r="E1112" s="17">
        <v>31.85</v>
      </c>
    </row>
    <row r="1113" spans="1:5" x14ac:dyDescent="0.3">
      <c r="A1113" s="107" t="s">
        <v>152</v>
      </c>
      <c r="B1113" s="108"/>
      <c r="C1113" s="68">
        <v>26500</v>
      </c>
      <c r="D1113" s="68">
        <v>8441.18</v>
      </c>
      <c r="E1113" s="69">
        <v>31.85</v>
      </c>
    </row>
    <row r="1114" spans="1:5" x14ac:dyDescent="0.3">
      <c r="A1114" s="107" t="s">
        <v>153</v>
      </c>
      <c r="B1114" s="108"/>
      <c r="C1114" s="68">
        <v>26500</v>
      </c>
      <c r="D1114" s="68">
        <v>8441.18</v>
      </c>
      <c r="E1114" s="69">
        <v>31.85</v>
      </c>
    </row>
    <row r="1115" spans="1:5" x14ac:dyDescent="0.3">
      <c r="A1115" s="55" t="s">
        <v>762</v>
      </c>
      <c r="B1115" s="33" t="s">
        <v>763</v>
      </c>
      <c r="C1115" s="49">
        <v>26500</v>
      </c>
      <c r="D1115" s="49">
        <v>8441.18</v>
      </c>
      <c r="E1115" s="50">
        <v>31.85</v>
      </c>
    </row>
    <row r="1116" spans="1:5" x14ac:dyDescent="0.3">
      <c r="A1116" s="55" t="s">
        <v>444</v>
      </c>
      <c r="B1116" s="33" t="s">
        <v>445</v>
      </c>
      <c r="C1116" s="49" t="s">
        <v>6</v>
      </c>
      <c r="D1116" s="49">
        <v>8441.18</v>
      </c>
      <c r="E1116" s="50" t="s">
        <v>6</v>
      </c>
    </row>
    <row r="1117" spans="1:5" x14ac:dyDescent="0.3">
      <c r="A1117" s="14" t="s">
        <v>446</v>
      </c>
      <c r="B1117" s="76" t="s">
        <v>447</v>
      </c>
      <c r="C1117" s="70">
        <v>151752.41</v>
      </c>
      <c r="D1117" s="70">
        <v>0</v>
      </c>
      <c r="E1117" s="15">
        <v>0</v>
      </c>
    </row>
    <row r="1118" spans="1:5" x14ac:dyDescent="0.3">
      <c r="A1118" s="16" t="s">
        <v>771</v>
      </c>
      <c r="B1118" s="79" t="s">
        <v>772</v>
      </c>
      <c r="C1118" s="71">
        <v>126600</v>
      </c>
      <c r="D1118" s="71">
        <v>0</v>
      </c>
      <c r="E1118" s="17">
        <v>0</v>
      </c>
    </row>
    <row r="1119" spans="1:5" x14ac:dyDescent="0.3">
      <c r="A1119" s="107" t="s">
        <v>152</v>
      </c>
      <c r="B1119" s="108"/>
      <c r="C1119" s="68">
        <v>17785.46</v>
      </c>
      <c r="D1119" s="68">
        <v>0</v>
      </c>
      <c r="E1119" s="69">
        <v>0</v>
      </c>
    </row>
    <row r="1120" spans="1:5" x14ac:dyDescent="0.3">
      <c r="A1120" s="107" t="s">
        <v>153</v>
      </c>
      <c r="B1120" s="108"/>
      <c r="C1120" s="68">
        <v>17785.46</v>
      </c>
      <c r="D1120" s="68">
        <v>0</v>
      </c>
      <c r="E1120" s="69">
        <v>0</v>
      </c>
    </row>
    <row r="1121" spans="1:5" x14ac:dyDescent="0.3">
      <c r="A1121" s="55" t="s">
        <v>737</v>
      </c>
      <c r="B1121" s="33" t="s">
        <v>738</v>
      </c>
      <c r="C1121" s="49">
        <v>17785.46</v>
      </c>
      <c r="D1121" s="49">
        <v>0</v>
      </c>
      <c r="E1121" s="50">
        <v>0</v>
      </c>
    </row>
    <row r="1122" spans="1:5" x14ac:dyDescent="0.3">
      <c r="A1122" s="55" t="s">
        <v>295</v>
      </c>
      <c r="B1122" s="33" t="s">
        <v>296</v>
      </c>
      <c r="C1122" s="49" t="s">
        <v>6</v>
      </c>
      <c r="D1122" s="49">
        <v>0</v>
      </c>
      <c r="E1122" s="50" t="s">
        <v>6</v>
      </c>
    </row>
    <row r="1123" spans="1:5" x14ac:dyDescent="0.3">
      <c r="A1123" s="107" t="s">
        <v>156</v>
      </c>
      <c r="B1123" s="108"/>
      <c r="C1123" s="68">
        <v>2764.54</v>
      </c>
      <c r="D1123" s="68">
        <v>0</v>
      </c>
      <c r="E1123" s="69">
        <v>0</v>
      </c>
    </row>
    <row r="1124" spans="1:5" x14ac:dyDescent="0.3">
      <c r="A1124" s="107" t="s">
        <v>157</v>
      </c>
      <c r="B1124" s="108"/>
      <c r="C1124" s="68">
        <v>2764.54</v>
      </c>
      <c r="D1124" s="68">
        <v>0</v>
      </c>
      <c r="E1124" s="69">
        <v>0</v>
      </c>
    </row>
    <row r="1125" spans="1:5" x14ac:dyDescent="0.3">
      <c r="A1125" s="55" t="s">
        <v>737</v>
      </c>
      <c r="B1125" s="33" t="s">
        <v>738</v>
      </c>
      <c r="C1125" s="49">
        <v>2764.54</v>
      </c>
      <c r="D1125" s="49">
        <v>0</v>
      </c>
      <c r="E1125" s="50">
        <v>0</v>
      </c>
    </row>
    <row r="1126" spans="1:5" x14ac:dyDescent="0.3">
      <c r="A1126" s="55" t="s">
        <v>295</v>
      </c>
      <c r="B1126" s="33" t="s">
        <v>296</v>
      </c>
      <c r="C1126" s="49" t="s">
        <v>6</v>
      </c>
      <c r="D1126" s="49">
        <v>0</v>
      </c>
      <c r="E1126" s="50" t="s">
        <v>6</v>
      </c>
    </row>
    <row r="1127" spans="1:5" x14ac:dyDescent="0.3">
      <c r="A1127" s="107" t="s">
        <v>158</v>
      </c>
      <c r="B1127" s="108"/>
      <c r="C1127" s="68">
        <v>66300</v>
      </c>
      <c r="D1127" s="68">
        <v>0</v>
      </c>
      <c r="E1127" s="69">
        <v>0</v>
      </c>
    </row>
    <row r="1128" spans="1:5" x14ac:dyDescent="0.3">
      <c r="A1128" s="107" t="s">
        <v>160</v>
      </c>
      <c r="B1128" s="108"/>
      <c r="C1128" s="68">
        <v>66300</v>
      </c>
      <c r="D1128" s="68">
        <v>0</v>
      </c>
      <c r="E1128" s="69">
        <v>0</v>
      </c>
    </row>
    <row r="1129" spans="1:5" x14ac:dyDescent="0.3">
      <c r="A1129" s="55" t="s">
        <v>737</v>
      </c>
      <c r="B1129" s="33" t="s">
        <v>738</v>
      </c>
      <c r="C1129" s="49">
        <v>66300</v>
      </c>
      <c r="D1129" s="49">
        <v>0</v>
      </c>
      <c r="E1129" s="50">
        <v>0</v>
      </c>
    </row>
    <row r="1130" spans="1:5" x14ac:dyDescent="0.3">
      <c r="A1130" s="55" t="s">
        <v>295</v>
      </c>
      <c r="B1130" s="33" t="s">
        <v>296</v>
      </c>
      <c r="C1130" s="49" t="s">
        <v>6</v>
      </c>
      <c r="D1130" s="49">
        <v>0</v>
      </c>
      <c r="E1130" s="50" t="s">
        <v>6</v>
      </c>
    </row>
    <row r="1131" spans="1:5" ht="13.2" customHeight="1" x14ac:dyDescent="0.3">
      <c r="A1131" s="107" t="s">
        <v>640</v>
      </c>
      <c r="B1131" s="108"/>
      <c r="C1131" s="68">
        <v>39750</v>
      </c>
      <c r="D1131" s="68">
        <v>0</v>
      </c>
      <c r="E1131" s="69">
        <v>0</v>
      </c>
    </row>
    <row r="1132" spans="1:5" x14ac:dyDescent="0.3">
      <c r="A1132" s="107" t="s">
        <v>641</v>
      </c>
      <c r="B1132" s="108"/>
      <c r="C1132" s="68">
        <v>39750</v>
      </c>
      <c r="D1132" s="68">
        <v>0</v>
      </c>
      <c r="E1132" s="69">
        <v>0</v>
      </c>
    </row>
    <row r="1133" spans="1:5" x14ac:dyDescent="0.3">
      <c r="A1133" s="55" t="s">
        <v>773</v>
      </c>
      <c r="B1133" s="33" t="s">
        <v>774</v>
      </c>
      <c r="C1133" s="49">
        <v>39750</v>
      </c>
      <c r="D1133" s="49">
        <v>0</v>
      </c>
      <c r="E1133" s="50">
        <v>0</v>
      </c>
    </row>
    <row r="1134" spans="1:5" x14ac:dyDescent="0.3">
      <c r="A1134" s="55" t="s">
        <v>309</v>
      </c>
      <c r="B1134" s="33" t="s">
        <v>308</v>
      </c>
      <c r="C1134" s="49" t="s">
        <v>6</v>
      </c>
      <c r="D1134" s="49">
        <v>0</v>
      </c>
      <c r="E1134" s="50" t="s">
        <v>6</v>
      </c>
    </row>
    <row r="1135" spans="1:5" x14ac:dyDescent="0.3">
      <c r="A1135" s="16" t="s">
        <v>448</v>
      </c>
      <c r="B1135" s="79" t="s">
        <v>449</v>
      </c>
      <c r="C1135" s="71">
        <v>25152.41</v>
      </c>
      <c r="D1135" s="71">
        <v>0</v>
      </c>
      <c r="E1135" s="17">
        <v>0</v>
      </c>
    </row>
    <row r="1136" spans="1:5" x14ac:dyDescent="0.3">
      <c r="A1136" s="107" t="s">
        <v>152</v>
      </c>
      <c r="B1136" s="108"/>
      <c r="C1136" s="68">
        <v>9500</v>
      </c>
      <c r="D1136" s="68">
        <v>0</v>
      </c>
      <c r="E1136" s="69">
        <v>0</v>
      </c>
    </row>
    <row r="1137" spans="1:5" x14ac:dyDescent="0.3">
      <c r="A1137" s="107" t="s">
        <v>153</v>
      </c>
      <c r="B1137" s="108"/>
      <c r="C1137" s="68">
        <v>9500</v>
      </c>
      <c r="D1137" s="68">
        <v>0</v>
      </c>
      <c r="E1137" s="69">
        <v>0</v>
      </c>
    </row>
    <row r="1138" spans="1:5" x14ac:dyDescent="0.3">
      <c r="A1138" s="55" t="s">
        <v>762</v>
      </c>
      <c r="B1138" s="33" t="s">
        <v>763</v>
      </c>
      <c r="C1138" s="49">
        <v>9500</v>
      </c>
      <c r="D1138" s="49">
        <v>0</v>
      </c>
      <c r="E1138" s="50">
        <v>0</v>
      </c>
    </row>
    <row r="1139" spans="1:5" x14ac:dyDescent="0.3">
      <c r="A1139" s="55" t="s">
        <v>429</v>
      </c>
      <c r="B1139" s="33" t="s">
        <v>430</v>
      </c>
      <c r="C1139" s="49" t="s">
        <v>6</v>
      </c>
      <c r="D1139" s="49">
        <v>0</v>
      </c>
      <c r="E1139" s="50" t="s">
        <v>6</v>
      </c>
    </row>
    <row r="1140" spans="1:5" x14ac:dyDescent="0.3">
      <c r="A1140" s="107" t="s">
        <v>158</v>
      </c>
      <c r="B1140" s="108"/>
      <c r="C1140" s="68">
        <v>15652.41</v>
      </c>
      <c r="D1140" s="68">
        <v>0</v>
      </c>
      <c r="E1140" s="69">
        <v>0</v>
      </c>
    </row>
    <row r="1141" spans="1:5" x14ac:dyDescent="0.3">
      <c r="A1141" s="107" t="s">
        <v>554</v>
      </c>
      <c r="B1141" s="108"/>
      <c r="C1141" s="68">
        <v>15652.41</v>
      </c>
      <c r="D1141" s="68">
        <v>0</v>
      </c>
      <c r="E1141" s="69">
        <v>0</v>
      </c>
    </row>
    <row r="1142" spans="1:5" x14ac:dyDescent="0.3">
      <c r="A1142" s="55" t="s">
        <v>762</v>
      </c>
      <c r="B1142" s="33" t="s">
        <v>763</v>
      </c>
      <c r="C1142" s="49">
        <v>15652.41</v>
      </c>
      <c r="D1142" s="49">
        <v>0</v>
      </c>
      <c r="E1142" s="50">
        <v>0</v>
      </c>
    </row>
    <row r="1143" spans="1:5" x14ac:dyDescent="0.3">
      <c r="A1143" s="55" t="s">
        <v>429</v>
      </c>
      <c r="B1143" s="33" t="s">
        <v>430</v>
      </c>
      <c r="C1143" s="49" t="s">
        <v>6</v>
      </c>
      <c r="D1143" s="49">
        <v>0</v>
      </c>
      <c r="E1143" s="50" t="s">
        <v>6</v>
      </c>
    </row>
    <row r="1144" spans="1:5" ht="26.4" x14ac:dyDescent="0.3">
      <c r="A1144" s="14" t="s">
        <v>568</v>
      </c>
      <c r="B1144" s="76" t="s">
        <v>569</v>
      </c>
      <c r="C1144" s="70">
        <v>3509450</v>
      </c>
      <c r="D1144" s="70">
        <v>87602.91</v>
      </c>
      <c r="E1144" s="15">
        <v>2.5</v>
      </c>
    </row>
    <row r="1145" spans="1:5" x14ac:dyDescent="0.3">
      <c r="A1145" s="16" t="s">
        <v>570</v>
      </c>
      <c r="B1145" s="79" t="s">
        <v>571</v>
      </c>
      <c r="C1145" s="71">
        <v>199500</v>
      </c>
      <c r="D1145" s="71">
        <v>0</v>
      </c>
      <c r="E1145" s="17">
        <v>0</v>
      </c>
    </row>
    <row r="1146" spans="1:5" x14ac:dyDescent="0.3">
      <c r="A1146" s="107" t="s">
        <v>158</v>
      </c>
      <c r="B1146" s="108"/>
      <c r="C1146" s="68">
        <v>133000</v>
      </c>
      <c r="D1146" s="68">
        <v>0</v>
      </c>
      <c r="E1146" s="69">
        <v>0</v>
      </c>
    </row>
    <row r="1147" spans="1:5" x14ac:dyDescent="0.3">
      <c r="A1147" s="107" t="s">
        <v>159</v>
      </c>
      <c r="B1147" s="108"/>
      <c r="C1147" s="68">
        <v>133000</v>
      </c>
      <c r="D1147" s="68">
        <v>0</v>
      </c>
      <c r="E1147" s="69">
        <v>0</v>
      </c>
    </row>
    <row r="1148" spans="1:5" x14ac:dyDescent="0.3">
      <c r="A1148" s="55" t="s">
        <v>762</v>
      </c>
      <c r="B1148" s="33" t="s">
        <v>763</v>
      </c>
      <c r="C1148" s="49">
        <v>133000</v>
      </c>
      <c r="D1148" s="49">
        <v>0</v>
      </c>
      <c r="E1148" s="50">
        <v>0</v>
      </c>
    </row>
    <row r="1149" spans="1:5" x14ac:dyDescent="0.3">
      <c r="A1149" s="55" t="s">
        <v>435</v>
      </c>
      <c r="B1149" s="33" t="s">
        <v>436</v>
      </c>
      <c r="C1149" s="49" t="s">
        <v>6</v>
      </c>
      <c r="D1149" s="49">
        <v>0</v>
      </c>
      <c r="E1149" s="50" t="s">
        <v>6</v>
      </c>
    </row>
    <row r="1150" spans="1:5" ht="13.2" customHeight="1" x14ac:dyDescent="0.3">
      <c r="A1150" s="107" t="s">
        <v>640</v>
      </c>
      <c r="B1150" s="108"/>
      <c r="C1150" s="68">
        <v>66500</v>
      </c>
      <c r="D1150" s="68">
        <v>0</v>
      </c>
      <c r="E1150" s="69">
        <v>0</v>
      </c>
    </row>
    <row r="1151" spans="1:5" x14ac:dyDescent="0.3">
      <c r="A1151" s="107" t="s">
        <v>641</v>
      </c>
      <c r="B1151" s="108"/>
      <c r="C1151" s="68">
        <v>66500</v>
      </c>
      <c r="D1151" s="68">
        <v>0</v>
      </c>
      <c r="E1151" s="69">
        <v>0</v>
      </c>
    </row>
    <row r="1152" spans="1:5" x14ac:dyDescent="0.3">
      <c r="A1152" s="55" t="s">
        <v>762</v>
      </c>
      <c r="B1152" s="33" t="s">
        <v>763</v>
      </c>
      <c r="C1152" s="49">
        <v>66500</v>
      </c>
      <c r="D1152" s="49">
        <v>0</v>
      </c>
      <c r="E1152" s="50">
        <v>0</v>
      </c>
    </row>
    <row r="1153" spans="1:5" x14ac:dyDescent="0.3">
      <c r="A1153" s="55" t="s">
        <v>435</v>
      </c>
      <c r="B1153" s="33" t="s">
        <v>436</v>
      </c>
      <c r="C1153" s="49" t="s">
        <v>6</v>
      </c>
      <c r="D1153" s="49">
        <v>0</v>
      </c>
      <c r="E1153" s="50" t="s">
        <v>6</v>
      </c>
    </row>
    <row r="1154" spans="1:5" ht="26.4" x14ac:dyDescent="0.3">
      <c r="A1154" s="16" t="s">
        <v>686</v>
      </c>
      <c r="B1154" s="79" t="s">
        <v>775</v>
      </c>
      <c r="C1154" s="71">
        <v>3309950</v>
      </c>
      <c r="D1154" s="71">
        <v>87602.91</v>
      </c>
      <c r="E1154" s="17">
        <v>2.65</v>
      </c>
    </row>
    <row r="1155" spans="1:5" x14ac:dyDescent="0.3">
      <c r="A1155" s="107" t="s">
        <v>152</v>
      </c>
      <c r="B1155" s="108"/>
      <c r="C1155" s="68">
        <v>9950</v>
      </c>
      <c r="D1155" s="68">
        <v>1162.56</v>
      </c>
      <c r="E1155" s="69">
        <v>11.68</v>
      </c>
    </row>
    <row r="1156" spans="1:5" x14ac:dyDescent="0.3">
      <c r="A1156" s="107" t="s">
        <v>153</v>
      </c>
      <c r="B1156" s="108"/>
      <c r="C1156" s="68">
        <v>9950</v>
      </c>
      <c r="D1156" s="68">
        <v>1162.56</v>
      </c>
      <c r="E1156" s="69">
        <v>11.68</v>
      </c>
    </row>
    <row r="1157" spans="1:5" x14ac:dyDescent="0.3">
      <c r="A1157" s="55" t="s">
        <v>737</v>
      </c>
      <c r="B1157" s="33" t="s">
        <v>738</v>
      </c>
      <c r="C1157" s="49">
        <v>9950</v>
      </c>
      <c r="D1157" s="49">
        <v>1162.56</v>
      </c>
      <c r="E1157" s="50">
        <v>11.68</v>
      </c>
    </row>
    <row r="1158" spans="1:5" x14ac:dyDescent="0.3">
      <c r="A1158" s="55" t="s">
        <v>233</v>
      </c>
      <c r="B1158" s="33" t="s">
        <v>234</v>
      </c>
      <c r="C1158" s="49" t="s">
        <v>6</v>
      </c>
      <c r="D1158" s="49">
        <v>114.06</v>
      </c>
      <c r="E1158" s="50" t="s">
        <v>6</v>
      </c>
    </row>
    <row r="1159" spans="1:5" x14ac:dyDescent="0.3">
      <c r="A1159" s="55" t="s">
        <v>280</v>
      </c>
      <c r="B1159" s="33" t="s">
        <v>281</v>
      </c>
      <c r="C1159" s="49" t="s">
        <v>6</v>
      </c>
      <c r="D1159" s="49">
        <v>1048.5</v>
      </c>
      <c r="E1159" s="50" t="s">
        <v>6</v>
      </c>
    </row>
    <row r="1160" spans="1:5" ht="13.2" customHeight="1" x14ac:dyDescent="0.3">
      <c r="A1160" s="107" t="s">
        <v>640</v>
      </c>
      <c r="B1160" s="108"/>
      <c r="C1160" s="68">
        <v>400000</v>
      </c>
      <c r="D1160" s="68">
        <v>0</v>
      </c>
      <c r="E1160" s="69">
        <v>0</v>
      </c>
    </row>
    <row r="1161" spans="1:5" x14ac:dyDescent="0.3">
      <c r="A1161" s="107" t="s">
        <v>641</v>
      </c>
      <c r="B1161" s="108"/>
      <c r="C1161" s="68">
        <v>400000</v>
      </c>
      <c r="D1161" s="68">
        <v>0</v>
      </c>
      <c r="E1161" s="69">
        <v>0</v>
      </c>
    </row>
    <row r="1162" spans="1:5" x14ac:dyDescent="0.3">
      <c r="A1162" s="55" t="s">
        <v>762</v>
      </c>
      <c r="B1162" s="33" t="s">
        <v>763</v>
      </c>
      <c r="C1162" s="49">
        <v>380000</v>
      </c>
      <c r="D1162" s="49">
        <v>0</v>
      </c>
      <c r="E1162" s="50">
        <v>0</v>
      </c>
    </row>
    <row r="1163" spans="1:5" x14ac:dyDescent="0.3">
      <c r="A1163" s="55" t="s">
        <v>249</v>
      </c>
      <c r="B1163" s="33" t="s">
        <v>250</v>
      </c>
      <c r="C1163" s="49" t="s">
        <v>6</v>
      </c>
      <c r="D1163" s="49">
        <v>0</v>
      </c>
      <c r="E1163" s="50" t="s">
        <v>6</v>
      </c>
    </row>
    <row r="1164" spans="1:5" x14ac:dyDescent="0.3">
      <c r="A1164" s="55" t="s">
        <v>773</v>
      </c>
      <c r="B1164" s="33" t="s">
        <v>774</v>
      </c>
      <c r="C1164" s="49">
        <v>20000</v>
      </c>
      <c r="D1164" s="49">
        <v>0</v>
      </c>
      <c r="E1164" s="50">
        <v>0</v>
      </c>
    </row>
    <row r="1165" spans="1:5" x14ac:dyDescent="0.3">
      <c r="A1165" s="55" t="s">
        <v>309</v>
      </c>
      <c r="B1165" s="33" t="s">
        <v>308</v>
      </c>
      <c r="C1165" s="49" t="s">
        <v>6</v>
      </c>
      <c r="D1165" s="49">
        <v>0</v>
      </c>
      <c r="E1165" s="50" t="s">
        <v>6</v>
      </c>
    </row>
    <row r="1166" spans="1:5" x14ac:dyDescent="0.3">
      <c r="A1166" s="107" t="s">
        <v>713</v>
      </c>
      <c r="B1166" s="108"/>
      <c r="C1166" s="68">
        <v>2900000</v>
      </c>
      <c r="D1166" s="68">
        <v>86440.35</v>
      </c>
      <c r="E1166" s="69">
        <v>2.98</v>
      </c>
    </row>
    <row r="1167" spans="1:5" x14ac:dyDescent="0.3">
      <c r="A1167" s="107" t="s">
        <v>714</v>
      </c>
      <c r="B1167" s="108"/>
      <c r="C1167" s="68">
        <v>2900000</v>
      </c>
      <c r="D1167" s="68">
        <v>86440.35</v>
      </c>
      <c r="E1167" s="69">
        <v>2.98</v>
      </c>
    </row>
    <row r="1168" spans="1:5" x14ac:dyDescent="0.3">
      <c r="A1168" s="55" t="s">
        <v>773</v>
      </c>
      <c r="B1168" s="33" t="s">
        <v>774</v>
      </c>
      <c r="C1168" s="49">
        <v>2900000</v>
      </c>
      <c r="D1168" s="49">
        <v>86440.35</v>
      </c>
      <c r="E1168" s="50">
        <v>2.98</v>
      </c>
    </row>
    <row r="1169" spans="1:5" x14ac:dyDescent="0.3">
      <c r="A1169" s="55" t="s">
        <v>309</v>
      </c>
      <c r="B1169" s="33" t="s">
        <v>308</v>
      </c>
      <c r="C1169" s="49" t="s">
        <v>6</v>
      </c>
      <c r="D1169" s="49">
        <v>86440.35</v>
      </c>
      <c r="E1169" s="50" t="s">
        <v>6</v>
      </c>
    </row>
    <row r="1170" spans="1:5" x14ac:dyDescent="0.3">
      <c r="A1170" s="14" t="s">
        <v>450</v>
      </c>
      <c r="B1170" s="76" t="s">
        <v>451</v>
      </c>
      <c r="C1170" s="70">
        <v>1426507.91</v>
      </c>
      <c r="D1170" s="70">
        <f>D1171+D1191+D1199</f>
        <v>210302.19</v>
      </c>
      <c r="E1170" s="77">
        <f>D1170/C1170</f>
        <v>0.1474244822098463</v>
      </c>
    </row>
    <row r="1171" spans="1:5" ht="26.4" x14ac:dyDescent="0.3">
      <c r="A1171" s="16" t="s">
        <v>521</v>
      </c>
      <c r="B1171" s="79" t="s">
        <v>693</v>
      </c>
      <c r="C1171" s="71">
        <v>135178.42000000001</v>
      </c>
      <c r="D1171" s="71">
        <v>50044.35</v>
      </c>
      <c r="E1171" s="17">
        <v>37.020000000000003</v>
      </c>
    </row>
    <row r="1172" spans="1:5" x14ac:dyDescent="0.3">
      <c r="A1172" s="107" t="s">
        <v>152</v>
      </c>
      <c r="B1172" s="108"/>
      <c r="C1172" s="68">
        <v>125008.42</v>
      </c>
      <c r="D1172" s="68">
        <v>44174.35</v>
      </c>
      <c r="E1172" s="69">
        <v>35.340000000000003</v>
      </c>
    </row>
    <row r="1173" spans="1:5" x14ac:dyDescent="0.3">
      <c r="A1173" s="107" t="s">
        <v>153</v>
      </c>
      <c r="B1173" s="108"/>
      <c r="C1173" s="68">
        <v>125008.42</v>
      </c>
      <c r="D1173" s="68">
        <v>44174.35</v>
      </c>
      <c r="E1173" s="69">
        <v>35.340000000000003</v>
      </c>
    </row>
    <row r="1174" spans="1:5" x14ac:dyDescent="0.3">
      <c r="A1174" s="55" t="s">
        <v>737</v>
      </c>
      <c r="B1174" s="33" t="s">
        <v>738</v>
      </c>
      <c r="C1174" s="49">
        <v>75800</v>
      </c>
      <c r="D1174" s="49">
        <v>22241.31</v>
      </c>
      <c r="E1174" s="50">
        <v>29.34</v>
      </c>
    </row>
    <row r="1175" spans="1:5" x14ac:dyDescent="0.3">
      <c r="A1175" s="55" t="s">
        <v>408</v>
      </c>
      <c r="B1175" s="33" t="s">
        <v>409</v>
      </c>
      <c r="C1175" s="49" t="s">
        <v>6</v>
      </c>
      <c r="D1175" s="49">
        <v>10786.24</v>
      </c>
      <c r="E1175" s="50" t="s">
        <v>6</v>
      </c>
    </row>
    <row r="1176" spans="1:5" x14ac:dyDescent="0.3">
      <c r="A1176" s="55" t="s">
        <v>410</v>
      </c>
      <c r="B1176" s="33" t="s">
        <v>411</v>
      </c>
      <c r="C1176" s="49" t="s">
        <v>6</v>
      </c>
      <c r="D1176" s="49">
        <v>0</v>
      </c>
      <c r="E1176" s="50" t="s">
        <v>6</v>
      </c>
    </row>
    <row r="1177" spans="1:5" x14ac:dyDescent="0.3">
      <c r="A1177" s="55" t="s">
        <v>295</v>
      </c>
      <c r="B1177" s="33" t="s">
        <v>296</v>
      </c>
      <c r="C1177" s="49" t="s">
        <v>6</v>
      </c>
      <c r="D1177" s="49">
        <v>1023.07</v>
      </c>
      <c r="E1177" s="50" t="s">
        <v>6</v>
      </c>
    </row>
    <row r="1178" spans="1:5" x14ac:dyDescent="0.3">
      <c r="A1178" s="55" t="s">
        <v>284</v>
      </c>
      <c r="B1178" s="33" t="s">
        <v>285</v>
      </c>
      <c r="C1178" s="49" t="s">
        <v>6</v>
      </c>
      <c r="D1178" s="49">
        <v>0</v>
      </c>
      <c r="E1178" s="50" t="s">
        <v>6</v>
      </c>
    </row>
    <row r="1179" spans="1:5" x14ac:dyDescent="0.3">
      <c r="A1179" s="55" t="s">
        <v>280</v>
      </c>
      <c r="B1179" s="33" t="s">
        <v>281</v>
      </c>
      <c r="C1179" s="49" t="s">
        <v>6</v>
      </c>
      <c r="D1179" s="49">
        <v>2500</v>
      </c>
      <c r="E1179" s="50" t="s">
        <v>6</v>
      </c>
    </row>
    <row r="1180" spans="1:5" x14ac:dyDescent="0.3">
      <c r="A1180" s="55" t="s">
        <v>247</v>
      </c>
      <c r="B1180" s="33" t="s">
        <v>248</v>
      </c>
      <c r="C1180" s="49" t="s">
        <v>6</v>
      </c>
      <c r="D1180" s="49">
        <v>7932</v>
      </c>
      <c r="E1180" s="50" t="s">
        <v>6</v>
      </c>
    </row>
    <row r="1181" spans="1:5" x14ac:dyDescent="0.3">
      <c r="A1181" s="55" t="s">
        <v>762</v>
      </c>
      <c r="B1181" s="33" t="s">
        <v>763</v>
      </c>
      <c r="C1181" s="49">
        <v>29300</v>
      </c>
      <c r="D1181" s="49">
        <v>21933.040000000001</v>
      </c>
      <c r="E1181" s="50">
        <v>74.86</v>
      </c>
    </row>
    <row r="1182" spans="1:5" x14ac:dyDescent="0.3">
      <c r="A1182" s="55" t="s">
        <v>429</v>
      </c>
      <c r="B1182" s="33" t="s">
        <v>430</v>
      </c>
      <c r="C1182" s="49" t="s">
        <v>6</v>
      </c>
      <c r="D1182" s="49">
        <v>21933.040000000001</v>
      </c>
      <c r="E1182" s="50" t="s">
        <v>6</v>
      </c>
    </row>
    <row r="1183" spans="1:5" x14ac:dyDescent="0.3">
      <c r="A1183" s="55" t="s">
        <v>694</v>
      </c>
      <c r="B1183" s="33" t="s">
        <v>695</v>
      </c>
      <c r="C1183" s="49" t="s">
        <v>6</v>
      </c>
      <c r="D1183" s="49">
        <v>0</v>
      </c>
      <c r="E1183" s="50" t="s">
        <v>6</v>
      </c>
    </row>
    <row r="1184" spans="1:5" x14ac:dyDescent="0.3">
      <c r="A1184" s="55" t="s">
        <v>776</v>
      </c>
      <c r="B1184" s="33" t="s">
        <v>777</v>
      </c>
      <c r="C1184" s="49">
        <v>19908.419999999998</v>
      </c>
      <c r="D1184" s="49">
        <v>0</v>
      </c>
      <c r="E1184" s="50">
        <v>0</v>
      </c>
    </row>
    <row r="1185" spans="1:5" x14ac:dyDescent="0.3">
      <c r="A1185" s="55" t="s">
        <v>778</v>
      </c>
      <c r="B1185" s="33" t="s">
        <v>779</v>
      </c>
      <c r="C1185" s="49" t="s">
        <v>6</v>
      </c>
      <c r="D1185" s="49">
        <v>0</v>
      </c>
      <c r="E1185" s="50" t="s">
        <v>6</v>
      </c>
    </row>
    <row r="1186" spans="1:5" ht="13.2" customHeight="1" x14ac:dyDescent="0.3">
      <c r="A1186" s="107" t="s">
        <v>640</v>
      </c>
      <c r="B1186" s="108"/>
      <c r="C1186" s="68">
        <v>10170</v>
      </c>
      <c r="D1186" s="68">
        <v>5870</v>
      </c>
      <c r="E1186" s="69">
        <v>57.72</v>
      </c>
    </row>
    <row r="1187" spans="1:5" x14ac:dyDescent="0.3">
      <c r="A1187" s="107" t="s">
        <v>641</v>
      </c>
      <c r="B1187" s="108"/>
      <c r="C1187" s="68">
        <v>10170</v>
      </c>
      <c r="D1187" s="68">
        <v>5870</v>
      </c>
      <c r="E1187" s="69">
        <v>57.72</v>
      </c>
    </row>
    <row r="1188" spans="1:5" x14ac:dyDescent="0.3">
      <c r="A1188" s="55" t="s">
        <v>762</v>
      </c>
      <c r="B1188" s="33" t="s">
        <v>763</v>
      </c>
      <c r="C1188" s="49">
        <v>10170</v>
      </c>
      <c r="D1188" s="49">
        <v>5870</v>
      </c>
      <c r="E1188" s="50">
        <v>57.72</v>
      </c>
    </row>
    <row r="1189" spans="1:5" x14ac:dyDescent="0.3">
      <c r="A1189" s="55" t="s">
        <v>780</v>
      </c>
      <c r="B1189" s="33" t="s">
        <v>781</v>
      </c>
      <c r="C1189" s="49" t="s">
        <v>6</v>
      </c>
      <c r="D1189" s="49">
        <v>5870</v>
      </c>
      <c r="E1189" s="50" t="s">
        <v>6</v>
      </c>
    </row>
    <row r="1190" spans="1:5" x14ac:dyDescent="0.3">
      <c r="A1190" s="55" t="s">
        <v>694</v>
      </c>
      <c r="B1190" s="33" t="s">
        <v>695</v>
      </c>
      <c r="C1190" s="49" t="s">
        <v>6</v>
      </c>
      <c r="D1190" s="49">
        <v>0</v>
      </c>
      <c r="E1190" s="50" t="s">
        <v>6</v>
      </c>
    </row>
    <row r="1191" spans="1:5" ht="26.4" x14ac:dyDescent="0.3">
      <c r="A1191" s="16" t="s">
        <v>523</v>
      </c>
      <c r="B1191" s="79" t="s">
        <v>524</v>
      </c>
      <c r="C1191" s="71">
        <v>579560</v>
      </c>
      <c r="D1191" s="71">
        <v>7308.35</v>
      </c>
      <c r="E1191" s="17">
        <v>1.26</v>
      </c>
    </row>
    <row r="1192" spans="1:5" x14ac:dyDescent="0.3">
      <c r="A1192" s="107" t="s">
        <v>152</v>
      </c>
      <c r="B1192" s="108"/>
      <c r="C1192" s="68">
        <v>579560</v>
      </c>
      <c r="D1192" s="68">
        <v>7308.35</v>
      </c>
      <c r="E1192" s="69">
        <v>1.26</v>
      </c>
    </row>
    <row r="1193" spans="1:5" x14ac:dyDescent="0.3">
      <c r="A1193" s="107" t="s">
        <v>153</v>
      </c>
      <c r="B1193" s="108"/>
      <c r="C1193" s="68">
        <v>579560</v>
      </c>
      <c r="D1193" s="68">
        <v>7308.35</v>
      </c>
      <c r="E1193" s="69">
        <v>1.26</v>
      </c>
    </row>
    <row r="1194" spans="1:5" x14ac:dyDescent="0.3">
      <c r="A1194" s="55" t="s">
        <v>737</v>
      </c>
      <c r="B1194" s="33" t="s">
        <v>738</v>
      </c>
      <c r="C1194" s="49">
        <v>577000</v>
      </c>
      <c r="D1194" s="49">
        <v>500</v>
      </c>
      <c r="E1194" s="50">
        <v>0.09</v>
      </c>
    </row>
    <row r="1195" spans="1:5" x14ac:dyDescent="0.3">
      <c r="A1195" s="55" t="s">
        <v>247</v>
      </c>
      <c r="B1195" s="33" t="s">
        <v>248</v>
      </c>
      <c r="C1195" s="49" t="s">
        <v>6</v>
      </c>
      <c r="D1195" s="49">
        <v>500</v>
      </c>
      <c r="E1195" s="50" t="s">
        <v>6</v>
      </c>
    </row>
    <row r="1196" spans="1:5" x14ac:dyDescent="0.3">
      <c r="A1196" s="55" t="s">
        <v>242</v>
      </c>
      <c r="B1196" s="33" t="s">
        <v>235</v>
      </c>
      <c r="C1196" s="49" t="s">
        <v>6</v>
      </c>
      <c r="D1196" s="49">
        <v>0</v>
      </c>
      <c r="E1196" s="50" t="s">
        <v>6</v>
      </c>
    </row>
    <row r="1197" spans="1:5" x14ac:dyDescent="0.3">
      <c r="A1197" s="55" t="s">
        <v>773</v>
      </c>
      <c r="B1197" s="33" t="s">
        <v>774</v>
      </c>
      <c r="C1197" s="49">
        <v>2560</v>
      </c>
      <c r="D1197" s="49">
        <v>6808.35</v>
      </c>
      <c r="E1197" s="50">
        <v>265.95</v>
      </c>
    </row>
    <row r="1198" spans="1:5" x14ac:dyDescent="0.3">
      <c r="A1198" s="55" t="s">
        <v>309</v>
      </c>
      <c r="B1198" s="33" t="s">
        <v>308</v>
      </c>
      <c r="C1198" s="49" t="s">
        <v>6</v>
      </c>
      <c r="D1198" s="49">
        <v>6808.35</v>
      </c>
      <c r="E1198" s="50" t="s">
        <v>6</v>
      </c>
    </row>
    <row r="1199" spans="1:5" x14ac:dyDescent="0.3">
      <c r="A1199" s="16" t="s">
        <v>525</v>
      </c>
      <c r="B1199" s="79" t="s">
        <v>526</v>
      </c>
      <c r="C1199" s="71">
        <v>711769.49</v>
      </c>
      <c r="D1199" s="71">
        <v>152949.49</v>
      </c>
      <c r="E1199" s="78">
        <f>D1199/C1199</f>
        <v>0.21488626886774817</v>
      </c>
    </row>
    <row r="1200" spans="1:5" x14ac:dyDescent="0.3">
      <c r="A1200" s="107" t="s">
        <v>152</v>
      </c>
      <c r="B1200" s="108"/>
      <c r="C1200" s="68">
        <v>16769.490000000002</v>
      </c>
      <c r="D1200" s="68">
        <v>15269.49</v>
      </c>
      <c r="E1200" s="75">
        <f>D1200/C1200</f>
        <v>0.91055184146923962</v>
      </c>
    </row>
    <row r="1201" spans="1:5" x14ac:dyDescent="0.3">
      <c r="A1201" s="107" t="s">
        <v>153</v>
      </c>
      <c r="B1201" s="108"/>
      <c r="C1201" s="68">
        <v>16769.490000000002</v>
      </c>
      <c r="D1201" s="68">
        <v>15269.49</v>
      </c>
      <c r="E1201" s="75">
        <f>D1201/C1201</f>
        <v>0.91055184146923962</v>
      </c>
    </row>
    <row r="1202" spans="1:5" x14ac:dyDescent="0.3">
      <c r="A1202" s="55" t="s">
        <v>739</v>
      </c>
      <c r="B1202" s="33" t="s">
        <v>740</v>
      </c>
      <c r="C1202" s="49">
        <v>15269.49</v>
      </c>
      <c r="D1202" s="49">
        <v>15269.49</v>
      </c>
      <c r="E1202" s="50">
        <v>100</v>
      </c>
    </row>
    <row r="1203" spans="1:5" x14ac:dyDescent="0.3">
      <c r="A1203" s="55" t="s">
        <v>782</v>
      </c>
      <c r="B1203" s="33" t="s">
        <v>783</v>
      </c>
      <c r="C1203" s="49" t="s">
        <v>6</v>
      </c>
      <c r="D1203" s="49">
        <v>15269.49</v>
      </c>
      <c r="E1203" s="50" t="s">
        <v>6</v>
      </c>
    </row>
    <row r="1204" spans="1:5" x14ac:dyDescent="0.3">
      <c r="A1204" s="55" t="s">
        <v>784</v>
      </c>
      <c r="B1204" s="33" t="s">
        <v>785</v>
      </c>
      <c r="C1204" s="49">
        <v>1500</v>
      </c>
      <c r="D1204" s="49">
        <v>0</v>
      </c>
      <c r="E1204" s="50">
        <v>0</v>
      </c>
    </row>
    <row r="1205" spans="1:5" x14ac:dyDescent="0.3">
      <c r="A1205" s="55" t="s">
        <v>582</v>
      </c>
      <c r="B1205" s="33" t="s">
        <v>583</v>
      </c>
      <c r="C1205" s="49" t="s">
        <v>6</v>
      </c>
      <c r="D1205" s="49">
        <v>0</v>
      </c>
      <c r="E1205" s="50" t="s">
        <v>6</v>
      </c>
    </row>
    <row r="1206" spans="1:5" ht="13.2" customHeight="1" x14ac:dyDescent="0.3">
      <c r="A1206" s="107" t="s">
        <v>640</v>
      </c>
      <c r="B1206" s="108"/>
      <c r="C1206" s="68">
        <v>695000</v>
      </c>
      <c r="D1206" s="68">
        <v>137680</v>
      </c>
      <c r="E1206" s="69">
        <v>19.809999999999999</v>
      </c>
    </row>
    <row r="1207" spans="1:5" x14ac:dyDescent="0.3">
      <c r="A1207" s="107" t="s">
        <v>641</v>
      </c>
      <c r="B1207" s="108"/>
      <c r="C1207" s="68">
        <v>695000</v>
      </c>
      <c r="D1207" s="68">
        <v>137680</v>
      </c>
      <c r="E1207" s="69">
        <v>19.809999999999999</v>
      </c>
    </row>
    <row r="1208" spans="1:5" x14ac:dyDescent="0.3">
      <c r="A1208" s="55" t="s">
        <v>784</v>
      </c>
      <c r="B1208" s="33" t="s">
        <v>785</v>
      </c>
      <c r="C1208" s="49">
        <v>695000</v>
      </c>
      <c r="D1208" s="49">
        <v>137680</v>
      </c>
      <c r="E1208" s="50">
        <v>19.809999999999999</v>
      </c>
    </row>
    <row r="1209" spans="1:5" x14ac:dyDescent="0.3">
      <c r="A1209" s="55" t="s">
        <v>481</v>
      </c>
      <c r="B1209" s="33" t="s">
        <v>482</v>
      </c>
      <c r="C1209" s="49" t="s">
        <v>6</v>
      </c>
      <c r="D1209" s="49">
        <v>137680</v>
      </c>
      <c r="E1209" s="50" t="s">
        <v>6</v>
      </c>
    </row>
    <row r="1210" spans="1:5" x14ac:dyDescent="0.3">
      <c r="A1210" s="14" t="s">
        <v>452</v>
      </c>
      <c r="B1210" s="76" t="s">
        <v>453</v>
      </c>
      <c r="C1210" s="70">
        <v>701500</v>
      </c>
      <c r="D1210" s="70">
        <v>207970.96</v>
      </c>
      <c r="E1210" s="15">
        <v>29.65</v>
      </c>
    </row>
    <row r="1211" spans="1:5" x14ac:dyDescent="0.3">
      <c r="A1211" s="16" t="s">
        <v>454</v>
      </c>
      <c r="B1211" s="79" t="s">
        <v>455</v>
      </c>
      <c r="C1211" s="71">
        <v>63700</v>
      </c>
      <c r="D1211" s="71">
        <v>18378.12</v>
      </c>
      <c r="E1211" s="17">
        <v>28.85</v>
      </c>
    </row>
    <row r="1212" spans="1:5" x14ac:dyDescent="0.3">
      <c r="A1212" s="107" t="s">
        <v>156</v>
      </c>
      <c r="B1212" s="108"/>
      <c r="C1212" s="68">
        <v>63700</v>
      </c>
      <c r="D1212" s="68">
        <v>18378.12</v>
      </c>
      <c r="E1212" s="69">
        <v>28.85</v>
      </c>
    </row>
    <row r="1213" spans="1:5" x14ac:dyDescent="0.3">
      <c r="A1213" s="107" t="s">
        <v>157</v>
      </c>
      <c r="B1213" s="108"/>
      <c r="C1213" s="68">
        <v>63700</v>
      </c>
      <c r="D1213" s="68">
        <v>18378.12</v>
      </c>
      <c r="E1213" s="69">
        <v>28.85</v>
      </c>
    </row>
    <row r="1214" spans="1:5" x14ac:dyDescent="0.3">
      <c r="A1214" s="55" t="s">
        <v>737</v>
      </c>
      <c r="B1214" s="33" t="s">
        <v>738</v>
      </c>
      <c r="C1214" s="49">
        <v>63700</v>
      </c>
      <c r="D1214" s="49">
        <v>18378.12</v>
      </c>
      <c r="E1214" s="50">
        <v>28.85</v>
      </c>
    </row>
    <row r="1215" spans="1:5" x14ac:dyDescent="0.3">
      <c r="A1215" s="55" t="s">
        <v>295</v>
      </c>
      <c r="B1215" s="33" t="s">
        <v>296</v>
      </c>
      <c r="C1215" s="49" t="s">
        <v>6</v>
      </c>
      <c r="D1215" s="49">
        <v>16133.75</v>
      </c>
      <c r="E1215" s="50" t="s">
        <v>6</v>
      </c>
    </row>
    <row r="1216" spans="1:5" x14ac:dyDescent="0.3">
      <c r="A1216" s="55" t="s">
        <v>414</v>
      </c>
      <c r="B1216" s="33" t="s">
        <v>415</v>
      </c>
      <c r="C1216" s="49" t="s">
        <v>6</v>
      </c>
      <c r="D1216" s="49">
        <v>2244.37</v>
      </c>
      <c r="E1216" s="50" t="s">
        <v>6</v>
      </c>
    </row>
    <row r="1217" spans="1:5" x14ac:dyDescent="0.3">
      <c r="A1217" s="16" t="s">
        <v>456</v>
      </c>
      <c r="B1217" s="79" t="s">
        <v>457</v>
      </c>
      <c r="C1217" s="71">
        <v>79500</v>
      </c>
      <c r="D1217" s="71">
        <v>42720.03</v>
      </c>
      <c r="E1217" s="17">
        <v>53.74</v>
      </c>
    </row>
    <row r="1218" spans="1:5" x14ac:dyDescent="0.3">
      <c r="A1218" s="107" t="s">
        <v>156</v>
      </c>
      <c r="B1218" s="108"/>
      <c r="C1218" s="68">
        <v>79500</v>
      </c>
      <c r="D1218" s="68">
        <v>42720.03</v>
      </c>
      <c r="E1218" s="69">
        <v>53.74</v>
      </c>
    </row>
    <row r="1219" spans="1:5" x14ac:dyDescent="0.3">
      <c r="A1219" s="107" t="s">
        <v>157</v>
      </c>
      <c r="B1219" s="108"/>
      <c r="C1219" s="68">
        <v>79500</v>
      </c>
      <c r="D1219" s="68">
        <v>42720.03</v>
      </c>
      <c r="E1219" s="69">
        <v>53.74</v>
      </c>
    </row>
    <row r="1220" spans="1:5" x14ac:dyDescent="0.3">
      <c r="A1220" s="55" t="s">
        <v>737</v>
      </c>
      <c r="B1220" s="33" t="s">
        <v>738</v>
      </c>
      <c r="C1220" s="49">
        <v>79500</v>
      </c>
      <c r="D1220" s="49">
        <v>42720.03</v>
      </c>
      <c r="E1220" s="50">
        <v>53.74</v>
      </c>
    </row>
    <row r="1221" spans="1:5" x14ac:dyDescent="0.3">
      <c r="A1221" s="55" t="s">
        <v>406</v>
      </c>
      <c r="B1221" s="33" t="s">
        <v>407</v>
      </c>
      <c r="C1221" s="49" t="s">
        <v>6</v>
      </c>
      <c r="D1221" s="49">
        <v>19429.46</v>
      </c>
      <c r="E1221" s="50" t="s">
        <v>6</v>
      </c>
    </row>
    <row r="1222" spans="1:5" x14ac:dyDescent="0.3">
      <c r="A1222" s="55" t="s">
        <v>295</v>
      </c>
      <c r="B1222" s="33" t="s">
        <v>296</v>
      </c>
      <c r="C1222" s="49" t="s">
        <v>6</v>
      </c>
      <c r="D1222" s="49">
        <v>23290.57</v>
      </c>
      <c r="E1222" s="50" t="s">
        <v>6</v>
      </c>
    </row>
    <row r="1223" spans="1:5" x14ac:dyDescent="0.3">
      <c r="A1223" s="16" t="s">
        <v>458</v>
      </c>
      <c r="B1223" s="79" t="s">
        <v>459</v>
      </c>
      <c r="C1223" s="71">
        <v>103800</v>
      </c>
      <c r="D1223" s="71">
        <v>21886.76</v>
      </c>
      <c r="E1223" s="17">
        <v>21.09</v>
      </c>
    </row>
    <row r="1224" spans="1:5" x14ac:dyDescent="0.3">
      <c r="A1224" s="107" t="s">
        <v>156</v>
      </c>
      <c r="B1224" s="108"/>
      <c r="C1224" s="68">
        <v>103800</v>
      </c>
      <c r="D1224" s="68">
        <v>21886.76</v>
      </c>
      <c r="E1224" s="69">
        <v>21.09</v>
      </c>
    </row>
    <row r="1225" spans="1:5" x14ac:dyDescent="0.3">
      <c r="A1225" s="107" t="s">
        <v>157</v>
      </c>
      <c r="B1225" s="108"/>
      <c r="C1225" s="68">
        <v>103800</v>
      </c>
      <c r="D1225" s="68">
        <v>21886.76</v>
      </c>
      <c r="E1225" s="69">
        <v>21.09</v>
      </c>
    </row>
    <row r="1226" spans="1:5" x14ac:dyDescent="0.3">
      <c r="A1226" s="55" t="s">
        <v>737</v>
      </c>
      <c r="B1226" s="33" t="s">
        <v>738</v>
      </c>
      <c r="C1226" s="49">
        <v>103800</v>
      </c>
      <c r="D1226" s="49">
        <v>21886.76</v>
      </c>
      <c r="E1226" s="50">
        <v>21.09</v>
      </c>
    </row>
    <row r="1227" spans="1:5" x14ac:dyDescent="0.3">
      <c r="A1227" s="55" t="s">
        <v>295</v>
      </c>
      <c r="B1227" s="33" t="s">
        <v>296</v>
      </c>
      <c r="C1227" s="49" t="s">
        <v>6</v>
      </c>
      <c r="D1227" s="49">
        <v>21886.76</v>
      </c>
      <c r="E1227" s="50" t="s">
        <v>6</v>
      </c>
    </row>
    <row r="1228" spans="1:5" ht="26.4" x14ac:dyDescent="0.3">
      <c r="A1228" s="16" t="s">
        <v>460</v>
      </c>
      <c r="B1228" s="79" t="s">
        <v>461</v>
      </c>
      <c r="C1228" s="71">
        <v>58500</v>
      </c>
      <c r="D1228" s="71">
        <v>17656.54</v>
      </c>
      <c r="E1228" s="17">
        <v>30.18</v>
      </c>
    </row>
    <row r="1229" spans="1:5" x14ac:dyDescent="0.3">
      <c r="A1229" s="107" t="s">
        <v>152</v>
      </c>
      <c r="B1229" s="108"/>
      <c r="C1229" s="68">
        <v>5000</v>
      </c>
      <c r="D1229" s="68">
        <v>0</v>
      </c>
      <c r="E1229" s="69">
        <v>0</v>
      </c>
    </row>
    <row r="1230" spans="1:5" x14ac:dyDescent="0.3">
      <c r="A1230" s="107" t="s">
        <v>153</v>
      </c>
      <c r="B1230" s="108"/>
      <c r="C1230" s="68">
        <v>5000</v>
      </c>
      <c r="D1230" s="68">
        <v>0</v>
      </c>
      <c r="E1230" s="69">
        <v>0</v>
      </c>
    </row>
    <row r="1231" spans="1:5" x14ac:dyDescent="0.3">
      <c r="A1231" s="55" t="s">
        <v>773</v>
      </c>
      <c r="B1231" s="33" t="s">
        <v>774</v>
      </c>
      <c r="C1231" s="49">
        <v>5000</v>
      </c>
      <c r="D1231" s="49">
        <v>0</v>
      </c>
      <c r="E1231" s="50">
        <v>0</v>
      </c>
    </row>
    <row r="1232" spans="1:5" x14ac:dyDescent="0.3">
      <c r="A1232" s="55" t="s">
        <v>573</v>
      </c>
      <c r="B1232" s="33" t="s">
        <v>572</v>
      </c>
      <c r="C1232" s="49" t="s">
        <v>6</v>
      </c>
      <c r="D1232" s="49">
        <v>0</v>
      </c>
      <c r="E1232" s="50" t="s">
        <v>6</v>
      </c>
    </row>
    <row r="1233" spans="1:5" x14ac:dyDescent="0.3">
      <c r="A1233" s="107" t="s">
        <v>156</v>
      </c>
      <c r="B1233" s="108"/>
      <c r="C1233" s="68">
        <v>53500</v>
      </c>
      <c r="D1233" s="68">
        <v>17656.54</v>
      </c>
      <c r="E1233" s="69">
        <v>33</v>
      </c>
    </row>
    <row r="1234" spans="1:5" x14ac:dyDescent="0.3">
      <c r="A1234" s="107" t="s">
        <v>157</v>
      </c>
      <c r="B1234" s="108"/>
      <c r="C1234" s="68">
        <v>53500</v>
      </c>
      <c r="D1234" s="68">
        <v>17656.54</v>
      </c>
      <c r="E1234" s="69">
        <v>33</v>
      </c>
    </row>
    <row r="1235" spans="1:5" x14ac:dyDescent="0.3">
      <c r="A1235" s="55" t="s">
        <v>737</v>
      </c>
      <c r="B1235" s="33" t="s">
        <v>738</v>
      </c>
      <c r="C1235" s="49">
        <v>53500</v>
      </c>
      <c r="D1235" s="49">
        <v>17656.54</v>
      </c>
      <c r="E1235" s="50">
        <v>33</v>
      </c>
    </row>
    <row r="1236" spans="1:5" x14ac:dyDescent="0.3">
      <c r="A1236" s="55" t="s">
        <v>295</v>
      </c>
      <c r="B1236" s="33" t="s">
        <v>296</v>
      </c>
      <c r="C1236" s="49" t="s">
        <v>6</v>
      </c>
      <c r="D1236" s="49">
        <v>17656.54</v>
      </c>
      <c r="E1236" s="50" t="s">
        <v>6</v>
      </c>
    </row>
    <row r="1237" spans="1:5" x14ac:dyDescent="0.3">
      <c r="A1237" s="16" t="s">
        <v>462</v>
      </c>
      <c r="B1237" s="79" t="s">
        <v>463</v>
      </c>
      <c r="C1237" s="71">
        <v>199000</v>
      </c>
      <c r="D1237" s="71">
        <v>50627.91</v>
      </c>
      <c r="E1237" s="17">
        <v>25.44</v>
      </c>
    </row>
    <row r="1238" spans="1:5" x14ac:dyDescent="0.3">
      <c r="A1238" s="107" t="s">
        <v>156</v>
      </c>
      <c r="B1238" s="108"/>
      <c r="C1238" s="68">
        <v>199000</v>
      </c>
      <c r="D1238" s="68">
        <v>50627.91</v>
      </c>
      <c r="E1238" s="69">
        <v>25.44</v>
      </c>
    </row>
    <row r="1239" spans="1:5" x14ac:dyDescent="0.3">
      <c r="A1239" s="107" t="s">
        <v>157</v>
      </c>
      <c r="B1239" s="108"/>
      <c r="C1239" s="68">
        <v>199000</v>
      </c>
      <c r="D1239" s="68">
        <v>50627.91</v>
      </c>
      <c r="E1239" s="69">
        <v>25.44</v>
      </c>
    </row>
    <row r="1240" spans="1:5" x14ac:dyDescent="0.3">
      <c r="A1240" s="55" t="s">
        <v>737</v>
      </c>
      <c r="B1240" s="33" t="s">
        <v>738</v>
      </c>
      <c r="C1240" s="49">
        <v>199000</v>
      </c>
      <c r="D1240" s="49">
        <v>50627.91</v>
      </c>
      <c r="E1240" s="50">
        <v>25.44</v>
      </c>
    </row>
    <row r="1241" spans="1:5" x14ac:dyDescent="0.3">
      <c r="A1241" s="55" t="s">
        <v>295</v>
      </c>
      <c r="B1241" s="33" t="s">
        <v>296</v>
      </c>
      <c r="C1241" s="49" t="s">
        <v>6</v>
      </c>
      <c r="D1241" s="49">
        <v>49909.89</v>
      </c>
      <c r="E1241" s="50" t="s">
        <v>6</v>
      </c>
    </row>
    <row r="1242" spans="1:5" x14ac:dyDescent="0.3">
      <c r="A1242" s="55" t="s">
        <v>414</v>
      </c>
      <c r="B1242" s="33" t="s">
        <v>415</v>
      </c>
      <c r="C1242" s="49" t="s">
        <v>6</v>
      </c>
      <c r="D1242" s="49">
        <v>718.02</v>
      </c>
      <c r="E1242" s="50" t="s">
        <v>6</v>
      </c>
    </row>
    <row r="1243" spans="1:5" ht="26.4" x14ac:dyDescent="0.3">
      <c r="A1243" s="16" t="s">
        <v>464</v>
      </c>
      <c r="B1243" s="79" t="s">
        <v>465</v>
      </c>
      <c r="C1243" s="71">
        <v>26500</v>
      </c>
      <c r="D1243" s="71">
        <v>3417.39</v>
      </c>
      <c r="E1243" s="17">
        <v>12.9</v>
      </c>
    </row>
    <row r="1244" spans="1:5" x14ac:dyDescent="0.3">
      <c r="A1244" s="107" t="s">
        <v>156</v>
      </c>
      <c r="B1244" s="108"/>
      <c r="C1244" s="68">
        <v>26500</v>
      </c>
      <c r="D1244" s="68">
        <v>3417.39</v>
      </c>
      <c r="E1244" s="69">
        <v>12.9</v>
      </c>
    </row>
    <row r="1245" spans="1:5" x14ac:dyDescent="0.3">
      <c r="A1245" s="107" t="s">
        <v>157</v>
      </c>
      <c r="B1245" s="108"/>
      <c r="C1245" s="68">
        <v>26500</v>
      </c>
      <c r="D1245" s="68">
        <v>3417.39</v>
      </c>
      <c r="E1245" s="69">
        <v>12.9</v>
      </c>
    </row>
    <row r="1246" spans="1:5" x14ac:dyDescent="0.3">
      <c r="A1246" s="55" t="s">
        <v>737</v>
      </c>
      <c r="B1246" s="33" t="s">
        <v>738</v>
      </c>
      <c r="C1246" s="49">
        <v>26500</v>
      </c>
      <c r="D1246" s="49">
        <v>3417.39</v>
      </c>
      <c r="E1246" s="50">
        <v>12.9</v>
      </c>
    </row>
    <row r="1247" spans="1:5" x14ac:dyDescent="0.3">
      <c r="A1247" s="55" t="s">
        <v>295</v>
      </c>
      <c r="B1247" s="33" t="s">
        <v>296</v>
      </c>
      <c r="C1247" s="49" t="s">
        <v>6</v>
      </c>
      <c r="D1247" s="49">
        <v>3417.39</v>
      </c>
      <c r="E1247" s="50" t="s">
        <v>6</v>
      </c>
    </row>
    <row r="1248" spans="1:5" x14ac:dyDescent="0.3">
      <c r="A1248" s="16" t="s">
        <v>466</v>
      </c>
      <c r="B1248" s="79" t="s">
        <v>467</v>
      </c>
      <c r="C1248" s="71">
        <v>144000</v>
      </c>
      <c r="D1248" s="71">
        <v>41596.559999999998</v>
      </c>
      <c r="E1248" s="17">
        <v>28.89</v>
      </c>
    </row>
    <row r="1249" spans="1:5" x14ac:dyDescent="0.3">
      <c r="A1249" s="107" t="s">
        <v>156</v>
      </c>
      <c r="B1249" s="108"/>
      <c r="C1249" s="68">
        <v>144000</v>
      </c>
      <c r="D1249" s="68">
        <v>41596.559999999998</v>
      </c>
      <c r="E1249" s="69">
        <v>28.89</v>
      </c>
    </row>
    <row r="1250" spans="1:5" x14ac:dyDescent="0.3">
      <c r="A1250" s="107" t="s">
        <v>157</v>
      </c>
      <c r="B1250" s="108"/>
      <c r="C1250" s="68">
        <v>144000</v>
      </c>
      <c r="D1250" s="68">
        <v>41596.559999999998</v>
      </c>
      <c r="E1250" s="69">
        <v>28.89</v>
      </c>
    </row>
    <row r="1251" spans="1:5" x14ac:dyDescent="0.3">
      <c r="A1251" s="55" t="s">
        <v>737</v>
      </c>
      <c r="B1251" s="33" t="s">
        <v>738</v>
      </c>
      <c r="C1251" s="49">
        <v>144000</v>
      </c>
      <c r="D1251" s="49">
        <v>41596.559999999998</v>
      </c>
      <c r="E1251" s="50">
        <v>28.89</v>
      </c>
    </row>
    <row r="1252" spans="1:5" x14ac:dyDescent="0.3">
      <c r="A1252" s="55" t="s">
        <v>414</v>
      </c>
      <c r="B1252" s="33" t="s">
        <v>415</v>
      </c>
      <c r="C1252" s="49" t="s">
        <v>6</v>
      </c>
      <c r="D1252" s="49">
        <v>41596.559999999998</v>
      </c>
      <c r="E1252" s="50" t="s">
        <v>6</v>
      </c>
    </row>
    <row r="1253" spans="1:5" ht="26.4" x14ac:dyDescent="0.3">
      <c r="A1253" s="16" t="s">
        <v>786</v>
      </c>
      <c r="B1253" s="79" t="s">
        <v>787</v>
      </c>
      <c r="C1253" s="71">
        <v>26500</v>
      </c>
      <c r="D1253" s="71">
        <v>11687.65</v>
      </c>
      <c r="E1253" s="17">
        <v>44.1</v>
      </c>
    </row>
    <row r="1254" spans="1:5" x14ac:dyDescent="0.3">
      <c r="A1254" s="107" t="s">
        <v>156</v>
      </c>
      <c r="B1254" s="108"/>
      <c r="C1254" s="68">
        <v>26500</v>
      </c>
      <c r="D1254" s="68">
        <v>11687.65</v>
      </c>
      <c r="E1254" s="69">
        <v>44.1</v>
      </c>
    </row>
    <row r="1255" spans="1:5" x14ac:dyDescent="0.3">
      <c r="A1255" s="107" t="s">
        <v>157</v>
      </c>
      <c r="B1255" s="108"/>
      <c r="C1255" s="68">
        <v>26500</v>
      </c>
      <c r="D1255" s="68">
        <v>11687.65</v>
      </c>
      <c r="E1255" s="69">
        <v>44.1</v>
      </c>
    </row>
    <row r="1256" spans="1:5" x14ac:dyDescent="0.3">
      <c r="A1256" s="55" t="s">
        <v>737</v>
      </c>
      <c r="B1256" s="33" t="s">
        <v>738</v>
      </c>
      <c r="C1256" s="49">
        <v>26500</v>
      </c>
      <c r="D1256" s="49">
        <v>11687.65</v>
      </c>
      <c r="E1256" s="50">
        <v>44.1</v>
      </c>
    </row>
    <row r="1257" spans="1:5" x14ac:dyDescent="0.3">
      <c r="A1257" s="55" t="s">
        <v>295</v>
      </c>
      <c r="B1257" s="33" t="s">
        <v>296</v>
      </c>
      <c r="C1257" s="49" t="s">
        <v>6</v>
      </c>
      <c r="D1257" s="49">
        <v>11687.65</v>
      </c>
      <c r="E1257" s="50" t="s">
        <v>6</v>
      </c>
    </row>
    <row r="1258" spans="1:5" x14ac:dyDescent="0.3">
      <c r="A1258" s="14" t="s">
        <v>468</v>
      </c>
      <c r="B1258" s="76" t="s">
        <v>469</v>
      </c>
      <c r="C1258" s="70">
        <v>2571907.14</v>
      </c>
      <c r="D1258" s="70">
        <v>172062.87</v>
      </c>
      <c r="E1258" s="15">
        <v>6.69</v>
      </c>
    </row>
    <row r="1259" spans="1:5" x14ac:dyDescent="0.3">
      <c r="A1259" s="16" t="s">
        <v>687</v>
      </c>
      <c r="B1259" s="79" t="s">
        <v>688</v>
      </c>
      <c r="C1259" s="71">
        <v>40000</v>
      </c>
      <c r="D1259" s="71">
        <v>0</v>
      </c>
      <c r="E1259" s="17">
        <v>0</v>
      </c>
    </row>
    <row r="1260" spans="1:5" x14ac:dyDescent="0.3">
      <c r="A1260" s="107" t="s">
        <v>152</v>
      </c>
      <c r="B1260" s="108"/>
      <c r="C1260" s="68">
        <v>40000</v>
      </c>
      <c r="D1260" s="68">
        <v>0</v>
      </c>
      <c r="E1260" s="69">
        <v>0</v>
      </c>
    </row>
    <row r="1261" spans="1:5" x14ac:dyDescent="0.3">
      <c r="A1261" s="107" t="s">
        <v>153</v>
      </c>
      <c r="B1261" s="108"/>
      <c r="C1261" s="68">
        <v>40000</v>
      </c>
      <c r="D1261" s="68">
        <v>0</v>
      </c>
      <c r="E1261" s="69">
        <v>0</v>
      </c>
    </row>
    <row r="1262" spans="1:5" x14ac:dyDescent="0.3">
      <c r="A1262" s="55" t="s">
        <v>760</v>
      </c>
      <c r="B1262" s="33" t="s">
        <v>761</v>
      </c>
      <c r="C1262" s="49">
        <v>40000</v>
      </c>
      <c r="D1262" s="49">
        <v>0</v>
      </c>
      <c r="E1262" s="50">
        <v>0</v>
      </c>
    </row>
    <row r="1263" spans="1:5" x14ac:dyDescent="0.3">
      <c r="A1263" s="55" t="s">
        <v>499</v>
      </c>
      <c r="B1263" s="33" t="s">
        <v>498</v>
      </c>
      <c r="C1263" s="49" t="s">
        <v>6</v>
      </c>
      <c r="D1263" s="49">
        <v>0</v>
      </c>
      <c r="E1263" s="50" t="s">
        <v>6</v>
      </c>
    </row>
    <row r="1264" spans="1:5" x14ac:dyDescent="0.3">
      <c r="A1264" s="16" t="s">
        <v>471</v>
      </c>
      <c r="B1264" s="79" t="s">
        <v>472</v>
      </c>
      <c r="C1264" s="71">
        <v>82000</v>
      </c>
      <c r="D1264" s="71">
        <v>2986.26</v>
      </c>
      <c r="E1264" s="17">
        <v>3.64</v>
      </c>
    </row>
    <row r="1265" spans="1:5" x14ac:dyDescent="0.3">
      <c r="A1265" s="107" t="s">
        <v>806</v>
      </c>
      <c r="B1265" s="108"/>
      <c r="C1265" s="68">
        <v>82000</v>
      </c>
      <c r="D1265" s="68">
        <v>2986.26</v>
      </c>
      <c r="E1265" s="69">
        <v>3.64</v>
      </c>
    </row>
    <row r="1266" spans="1:5" x14ac:dyDescent="0.3">
      <c r="A1266" s="107" t="s">
        <v>157</v>
      </c>
      <c r="B1266" s="108"/>
      <c r="C1266" s="68">
        <v>82000</v>
      </c>
      <c r="D1266" s="68">
        <v>2986.26</v>
      </c>
      <c r="E1266" s="69">
        <v>3.64</v>
      </c>
    </row>
    <row r="1267" spans="1:5" x14ac:dyDescent="0.3">
      <c r="A1267" s="55" t="s">
        <v>762</v>
      </c>
      <c r="B1267" s="33" t="s">
        <v>763</v>
      </c>
      <c r="C1267" s="49">
        <v>82000</v>
      </c>
      <c r="D1267" s="49">
        <v>2986.26</v>
      </c>
      <c r="E1267" s="50">
        <v>3.64</v>
      </c>
    </row>
    <row r="1268" spans="1:5" x14ac:dyDescent="0.3">
      <c r="A1268" s="55" t="s">
        <v>473</v>
      </c>
      <c r="B1268" s="33" t="s">
        <v>474</v>
      </c>
      <c r="C1268" s="49" t="s">
        <v>6</v>
      </c>
      <c r="D1268" s="49">
        <v>2986.26</v>
      </c>
      <c r="E1268" s="50" t="s">
        <v>6</v>
      </c>
    </row>
    <row r="1269" spans="1:5" ht="26.4" x14ac:dyDescent="0.3">
      <c r="A1269" s="16" t="s">
        <v>475</v>
      </c>
      <c r="B1269" s="79" t="s">
        <v>476</v>
      </c>
      <c r="C1269" s="71">
        <v>539320</v>
      </c>
      <c r="D1269" s="71">
        <v>3936.89</v>
      </c>
      <c r="E1269" s="17">
        <v>0.73</v>
      </c>
    </row>
    <row r="1270" spans="1:5" x14ac:dyDescent="0.3">
      <c r="A1270" s="107" t="s">
        <v>156</v>
      </c>
      <c r="B1270" s="108"/>
      <c r="C1270" s="68">
        <v>39320</v>
      </c>
      <c r="D1270" s="68">
        <v>3936.89</v>
      </c>
      <c r="E1270" s="69">
        <v>10.01</v>
      </c>
    </row>
    <row r="1271" spans="1:5" x14ac:dyDescent="0.3">
      <c r="A1271" s="107" t="s">
        <v>157</v>
      </c>
      <c r="B1271" s="108"/>
      <c r="C1271" s="68">
        <v>39320</v>
      </c>
      <c r="D1271" s="68">
        <v>3936.89</v>
      </c>
      <c r="E1271" s="69">
        <v>10.01</v>
      </c>
    </row>
    <row r="1272" spans="1:5" x14ac:dyDescent="0.3">
      <c r="A1272" s="55" t="s">
        <v>762</v>
      </c>
      <c r="B1272" s="33" t="s">
        <v>763</v>
      </c>
      <c r="C1272" s="49">
        <v>39320</v>
      </c>
      <c r="D1272" s="49">
        <v>3936.89</v>
      </c>
      <c r="E1272" s="50">
        <v>10.01</v>
      </c>
    </row>
    <row r="1273" spans="1:5" x14ac:dyDescent="0.3">
      <c r="A1273" s="55" t="s">
        <v>477</v>
      </c>
      <c r="B1273" s="33" t="s">
        <v>478</v>
      </c>
      <c r="C1273" s="49" t="s">
        <v>6</v>
      </c>
      <c r="D1273" s="49">
        <v>3936.89</v>
      </c>
      <c r="E1273" s="50" t="s">
        <v>6</v>
      </c>
    </row>
    <row r="1274" spans="1:5" x14ac:dyDescent="0.3">
      <c r="A1274" s="107" t="s">
        <v>158</v>
      </c>
      <c r="B1274" s="108"/>
      <c r="C1274" s="68">
        <v>300000</v>
      </c>
      <c r="D1274" s="68">
        <v>0</v>
      </c>
      <c r="E1274" s="69">
        <v>0</v>
      </c>
    </row>
    <row r="1275" spans="1:5" x14ac:dyDescent="0.3">
      <c r="A1275" s="107" t="s">
        <v>160</v>
      </c>
      <c r="B1275" s="108"/>
      <c r="C1275" s="68">
        <v>300000</v>
      </c>
      <c r="D1275" s="68">
        <v>0</v>
      </c>
      <c r="E1275" s="69">
        <v>0</v>
      </c>
    </row>
    <row r="1276" spans="1:5" x14ac:dyDescent="0.3">
      <c r="A1276" s="55" t="s">
        <v>760</v>
      </c>
      <c r="B1276" s="33" t="s">
        <v>761</v>
      </c>
      <c r="C1276" s="49">
        <v>300000</v>
      </c>
      <c r="D1276" s="49">
        <v>0</v>
      </c>
      <c r="E1276" s="50">
        <v>0</v>
      </c>
    </row>
    <row r="1277" spans="1:5" x14ac:dyDescent="0.3">
      <c r="A1277" s="55" t="s">
        <v>499</v>
      </c>
      <c r="B1277" s="33" t="s">
        <v>498</v>
      </c>
      <c r="C1277" s="49" t="s">
        <v>6</v>
      </c>
      <c r="D1277" s="49">
        <v>0</v>
      </c>
      <c r="E1277" s="50" t="s">
        <v>6</v>
      </c>
    </row>
    <row r="1278" spans="1:5" ht="13.2" customHeight="1" x14ac:dyDescent="0.3">
      <c r="A1278" s="107" t="s">
        <v>640</v>
      </c>
      <c r="B1278" s="108"/>
      <c r="C1278" s="68">
        <v>200000</v>
      </c>
      <c r="D1278" s="68">
        <v>0</v>
      </c>
      <c r="E1278" s="69">
        <v>0</v>
      </c>
    </row>
    <row r="1279" spans="1:5" x14ac:dyDescent="0.3">
      <c r="A1279" s="107" t="s">
        <v>641</v>
      </c>
      <c r="B1279" s="108"/>
      <c r="C1279" s="68">
        <v>200000</v>
      </c>
      <c r="D1279" s="68">
        <v>0</v>
      </c>
      <c r="E1279" s="69">
        <v>0</v>
      </c>
    </row>
    <row r="1280" spans="1:5" x14ac:dyDescent="0.3">
      <c r="A1280" s="55" t="s">
        <v>762</v>
      </c>
      <c r="B1280" s="33" t="s">
        <v>763</v>
      </c>
      <c r="C1280" s="49">
        <v>200000</v>
      </c>
      <c r="D1280" s="49">
        <v>0</v>
      </c>
      <c r="E1280" s="50">
        <v>0</v>
      </c>
    </row>
    <row r="1281" spans="1:5" x14ac:dyDescent="0.3">
      <c r="A1281" s="55" t="s">
        <v>477</v>
      </c>
      <c r="B1281" s="33" t="s">
        <v>478</v>
      </c>
      <c r="C1281" s="49" t="s">
        <v>6</v>
      </c>
      <c r="D1281" s="49">
        <v>0</v>
      </c>
      <c r="E1281" s="50" t="s">
        <v>6</v>
      </c>
    </row>
    <row r="1282" spans="1:5" ht="26.4" x14ac:dyDescent="0.3">
      <c r="A1282" s="16" t="s">
        <v>479</v>
      </c>
      <c r="B1282" s="79" t="s">
        <v>480</v>
      </c>
      <c r="C1282" s="71">
        <v>273740.7</v>
      </c>
      <c r="D1282" s="71">
        <v>42818.98</v>
      </c>
      <c r="E1282" s="17">
        <v>15.64</v>
      </c>
    </row>
    <row r="1283" spans="1:5" x14ac:dyDescent="0.3">
      <c r="A1283" s="107" t="s">
        <v>152</v>
      </c>
      <c r="B1283" s="108"/>
      <c r="C1283" s="68">
        <v>33180.699999999997</v>
      </c>
      <c r="D1283" s="68">
        <v>33180.699999999997</v>
      </c>
      <c r="E1283" s="69">
        <v>100</v>
      </c>
    </row>
    <row r="1284" spans="1:5" x14ac:dyDescent="0.3">
      <c r="A1284" s="107" t="s">
        <v>153</v>
      </c>
      <c r="B1284" s="108"/>
      <c r="C1284" s="68">
        <v>33180.699999999997</v>
      </c>
      <c r="D1284" s="68">
        <v>33180.699999999997</v>
      </c>
      <c r="E1284" s="69">
        <v>100</v>
      </c>
    </row>
    <row r="1285" spans="1:5" x14ac:dyDescent="0.3">
      <c r="A1285" s="55" t="s">
        <v>773</v>
      </c>
      <c r="B1285" s="33" t="s">
        <v>774</v>
      </c>
      <c r="C1285" s="49">
        <v>33180.699999999997</v>
      </c>
      <c r="D1285" s="49">
        <v>33180.699999999997</v>
      </c>
      <c r="E1285" s="50">
        <v>100</v>
      </c>
    </row>
    <row r="1286" spans="1:5" x14ac:dyDescent="0.3">
      <c r="A1286" s="55" t="s">
        <v>309</v>
      </c>
      <c r="B1286" s="33" t="s">
        <v>308</v>
      </c>
      <c r="C1286" s="49" t="s">
        <v>6</v>
      </c>
      <c r="D1286" s="49">
        <v>33180.699999999997</v>
      </c>
      <c r="E1286" s="50" t="s">
        <v>6</v>
      </c>
    </row>
    <row r="1287" spans="1:5" x14ac:dyDescent="0.3">
      <c r="A1287" s="107" t="s">
        <v>156</v>
      </c>
      <c r="B1287" s="108"/>
      <c r="C1287" s="68">
        <v>220560</v>
      </c>
      <c r="D1287" s="68">
        <v>9638.2800000000007</v>
      </c>
      <c r="E1287" s="69">
        <v>4.37</v>
      </c>
    </row>
    <row r="1288" spans="1:5" x14ac:dyDescent="0.3">
      <c r="A1288" s="107" t="s">
        <v>157</v>
      </c>
      <c r="B1288" s="108"/>
      <c r="C1288" s="68">
        <v>220560</v>
      </c>
      <c r="D1288" s="68">
        <v>9638.2800000000007</v>
      </c>
      <c r="E1288" s="69">
        <v>4.37</v>
      </c>
    </row>
    <row r="1289" spans="1:5" x14ac:dyDescent="0.3">
      <c r="A1289" s="55" t="s">
        <v>762</v>
      </c>
      <c r="B1289" s="33" t="s">
        <v>763</v>
      </c>
      <c r="C1289" s="49">
        <v>61460</v>
      </c>
      <c r="D1289" s="49">
        <v>0</v>
      </c>
      <c r="E1289" s="50">
        <v>0</v>
      </c>
    </row>
    <row r="1290" spans="1:5" x14ac:dyDescent="0.3">
      <c r="A1290" s="55" t="s">
        <v>477</v>
      </c>
      <c r="B1290" s="33" t="s">
        <v>478</v>
      </c>
      <c r="C1290" s="49" t="s">
        <v>6</v>
      </c>
      <c r="D1290" s="49">
        <v>0</v>
      </c>
      <c r="E1290" s="50" t="s">
        <v>6</v>
      </c>
    </row>
    <row r="1291" spans="1:5" x14ac:dyDescent="0.3">
      <c r="A1291" s="55" t="s">
        <v>773</v>
      </c>
      <c r="B1291" s="33" t="s">
        <v>774</v>
      </c>
      <c r="C1291" s="49">
        <v>159100</v>
      </c>
      <c r="D1291" s="49">
        <v>9638.2800000000007</v>
      </c>
      <c r="E1291" s="50">
        <v>6.06</v>
      </c>
    </row>
    <row r="1292" spans="1:5" x14ac:dyDescent="0.3">
      <c r="A1292" s="55" t="s">
        <v>309</v>
      </c>
      <c r="B1292" s="33" t="s">
        <v>308</v>
      </c>
      <c r="C1292" s="49" t="s">
        <v>6</v>
      </c>
      <c r="D1292" s="49">
        <v>9638.2800000000007</v>
      </c>
      <c r="E1292" s="50" t="s">
        <v>6</v>
      </c>
    </row>
    <row r="1293" spans="1:5" ht="13.2" customHeight="1" x14ac:dyDescent="0.3">
      <c r="A1293" s="107" t="s">
        <v>640</v>
      </c>
      <c r="B1293" s="108"/>
      <c r="C1293" s="68">
        <v>20000</v>
      </c>
      <c r="D1293" s="68">
        <v>0</v>
      </c>
      <c r="E1293" s="69">
        <v>0</v>
      </c>
    </row>
    <row r="1294" spans="1:5" x14ac:dyDescent="0.3">
      <c r="A1294" s="107" t="s">
        <v>641</v>
      </c>
      <c r="B1294" s="108"/>
      <c r="C1294" s="68">
        <v>20000</v>
      </c>
      <c r="D1294" s="68">
        <v>0</v>
      </c>
      <c r="E1294" s="69">
        <v>0</v>
      </c>
    </row>
    <row r="1295" spans="1:5" x14ac:dyDescent="0.3">
      <c r="A1295" s="55" t="s">
        <v>784</v>
      </c>
      <c r="B1295" s="33" t="s">
        <v>785</v>
      </c>
      <c r="C1295" s="49">
        <v>20000</v>
      </c>
      <c r="D1295" s="49">
        <v>0</v>
      </c>
      <c r="E1295" s="50">
        <v>0</v>
      </c>
    </row>
    <row r="1296" spans="1:5" x14ac:dyDescent="0.3">
      <c r="A1296" s="55" t="s">
        <v>481</v>
      </c>
      <c r="B1296" s="33" t="s">
        <v>482</v>
      </c>
      <c r="C1296" s="49" t="s">
        <v>6</v>
      </c>
      <c r="D1296" s="49">
        <v>0</v>
      </c>
      <c r="E1296" s="50" t="s">
        <v>6</v>
      </c>
    </row>
    <row r="1297" spans="1:5" x14ac:dyDescent="0.3">
      <c r="A1297" s="16" t="s">
        <v>483</v>
      </c>
      <c r="B1297" s="79" t="s">
        <v>788</v>
      </c>
      <c r="C1297" s="71">
        <v>668000</v>
      </c>
      <c r="D1297" s="71">
        <v>66855.55</v>
      </c>
      <c r="E1297" s="17">
        <v>10.01</v>
      </c>
    </row>
    <row r="1298" spans="1:5" x14ac:dyDescent="0.3">
      <c r="A1298" s="107" t="s">
        <v>156</v>
      </c>
      <c r="B1298" s="108"/>
      <c r="C1298" s="68">
        <v>68000</v>
      </c>
      <c r="D1298" s="68">
        <v>66855.55</v>
      </c>
      <c r="E1298" s="69">
        <v>98.32</v>
      </c>
    </row>
    <row r="1299" spans="1:5" x14ac:dyDescent="0.3">
      <c r="A1299" s="107" t="s">
        <v>157</v>
      </c>
      <c r="B1299" s="108"/>
      <c r="C1299" s="68">
        <v>68000</v>
      </c>
      <c r="D1299" s="68">
        <v>66855.55</v>
      </c>
      <c r="E1299" s="69">
        <v>98.32</v>
      </c>
    </row>
    <row r="1300" spans="1:5" x14ac:dyDescent="0.3">
      <c r="A1300" s="55" t="s">
        <v>737</v>
      </c>
      <c r="B1300" s="33" t="s">
        <v>738</v>
      </c>
      <c r="C1300" s="49">
        <v>1000</v>
      </c>
      <c r="D1300" s="49">
        <v>0</v>
      </c>
      <c r="E1300" s="50">
        <v>0</v>
      </c>
    </row>
    <row r="1301" spans="1:5" x14ac:dyDescent="0.3">
      <c r="A1301" s="55" t="s">
        <v>280</v>
      </c>
      <c r="B1301" s="33" t="s">
        <v>281</v>
      </c>
      <c r="C1301" s="49" t="s">
        <v>6</v>
      </c>
      <c r="D1301" s="49">
        <v>0</v>
      </c>
      <c r="E1301" s="50" t="s">
        <v>6</v>
      </c>
    </row>
    <row r="1302" spans="1:5" x14ac:dyDescent="0.3">
      <c r="A1302" s="55" t="s">
        <v>762</v>
      </c>
      <c r="B1302" s="33" t="s">
        <v>763</v>
      </c>
      <c r="C1302" s="49">
        <v>67000</v>
      </c>
      <c r="D1302" s="49">
        <v>66855.55</v>
      </c>
      <c r="E1302" s="50">
        <v>99.78</v>
      </c>
    </row>
    <row r="1303" spans="1:5" x14ac:dyDescent="0.3">
      <c r="A1303" s="55" t="s">
        <v>473</v>
      </c>
      <c r="B1303" s="33" t="s">
        <v>474</v>
      </c>
      <c r="C1303" s="49" t="s">
        <v>6</v>
      </c>
      <c r="D1303" s="49">
        <v>66855.55</v>
      </c>
      <c r="E1303" s="50" t="s">
        <v>6</v>
      </c>
    </row>
    <row r="1304" spans="1:5" x14ac:dyDescent="0.3">
      <c r="A1304" s="107" t="s">
        <v>158</v>
      </c>
      <c r="B1304" s="108"/>
      <c r="C1304" s="68">
        <v>600000</v>
      </c>
      <c r="D1304" s="68">
        <v>0</v>
      </c>
      <c r="E1304" s="69">
        <v>0</v>
      </c>
    </row>
    <row r="1305" spans="1:5" x14ac:dyDescent="0.3">
      <c r="A1305" s="107" t="s">
        <v>666</v>
      </c>
      <c r="B1305" s="108"/>
      <c r="C1305" s="68">
        <v>600000</v>
      </c>
      <c r="D1305" s="68">
        <v>0</v>
      </c>
      <c r="E1305" s="69">
        <v>0</v>
      </c>
    </row>
    <row r="1306" spans="1:5" x14ac:dyDescent="0.3">
      <c r="A1306" s="55" t="s">
        <v>762</v>
      </c>
      <c r="B1306" s="33" t="s">
        <v>763</v>
      </c>
      <c r="C1306" s="49">
        <v>600000</v>
      </c>
      <c r="D1306" s="49">
        <v>0</v>
      </c>
      <c r="E1306" s="50">
        <v>0</v>
      </c>
    </row>
    <row r="1307" spans="1:5" x14ac:dyDescent="0.3">
      <c r="A1307" s="55" t="s">
        <v>473</v>
      </c>
      <c r="B1307" s="33" t="s">
        <v>474</v>
      </c>
      <c r="C1307" s="49" t="s">
        <v>6</v>
      </c>
      <c r="D1307" s="49">
        <v>0</v>
      </c>
      <c r="E1307" s="50" t="s">
        <v>6</v>
      </c>
    </row>
    <row r="1308" spans="1:5" ht="26.4" x14ac:dyDescent="0.3">
      <c r="A1308" s="16" t="s">
        <v>484</v>
      </c>
      <c r="B1308" s="79" t="s">
        <v>485</v>
      </c>
      <c r="C1308" s="71">
        <v>367896.44</v>
      </c>
      <c r="D1308" s="71">
        <v>44915.19</v>
      </c>
      <c r="E1308" s="17">
        <v>12.21</v>
      </c>
    </row>
    <row r="1309" spans="1:5" x14ac:dyDescent="0.3">
      <c r="A1309" s="107" t="s">
        <v>152</v>
      </c>
      <c r="B1309" s="108"/>
      <c r="C1309" s="68">
        <v>237596.44</v>
      </c>
      <c r="D1309" s="68">
        <v>37596.44</v>
      </c>
      <c r="E1309" s="69">
        <v>15.82</v>
      </c>
    </row>
    <row r="1310" spans="1:5" x14ac:dyDescent="0.3">
      <c r="A1310" s="107" t="s">
        <v>153</v>
      </c>
      <c r="B1310" s="108"/>
      <c r="C1310" s="68">
        <v>237596.44</v>
      </c>
      <c r="D1310" s="68">
        <v>37596.44</v>
      </c>
      <c r="E1310" s="69">
        <v>15.82</v>
      </c>
    </row>
    <row r="1311" spans="1:5" x14ac:dyDescent="0.3">
      <c r="A1311" s="55" t="s">
        <v>745</v>
      </c>
      <c r="B1311" s="33" t="s">
        <v>746</v>
      </c>
      <c r="C1311" s="49">
        <v>237596.44</v>
      </c>
      <c r="D1311" s="49">
        <v>37596.44</v>
      </c>
      <c r="E1311" s="50">
        <v>15.82</v>
      </c>
    </row>
    <row r="1312" spans="1:5" x14ac:dyDescent="0.3">
      <c r="A1312" s="55" t="s">
        <v>486</v>
      </c>
      <c r="B1312" s="33" t="s">
        <v>487</v>
      </c>
      <c r="C1312" s="49" t="s">
        <v>6</v>
      </c>
      <c r="D1312" s="49">
        <v>37596.44</v>
      </c>
      <c r="E1312" s="50" t="s">
        <v>6</v>
      </c>
    </row>
    <row r="1313" spans="1:5" x14ac:dyDescent="0.3">
      <c r="A1313" s="107" t="s">
        <v>156</v>
      </c>
      <c r="B1313" s="108"/>
      <c r="C1313" s="68">
        <v>130300</v>
      </c>
      <c r="D1313" s="68">
        <v>7318.75</v>
      </c>
      <c r="E1313" s="69">
        <v>5.62</v>
      </c>
    </row>
    <row r="1314" spans="1:5" x14ac:dyDescent="0.3">
      <c r="A1314" s="107" t="s">
        <v>157</v>
      </c>
      <c r="B1314" s="108"/>
      <c r="C1314" s="68">
        <v>130300</v>
      </c>
      <c r="D1314" s="68">
        <v>7318.75</v>
      </c>
      <c r="E1314" s="69">
        <v>5.62</v>
      </c>
    </row>
    <row r="1315" spans="1:5" x14ac:dyDescent="0.3">
      <c r="A1315" s="55" t="s">
        <v>773</v>
      </c>
      <c r="B1315" s="33" t="s">
        <v>774</v>
      </c>
      <c r="C1315" s="49">
        <v>130300</v>
      </c>
      <c r="D1315" s="49">
        <v>7318.75</v>
      </c>
      <c r="E1315" s="50">
        <v>5.62</v>
      </c>
    </row>
    <row r="1316" spans="1:5" x14ac:dyDescent="0.3">
      <c r="A1316" s="55" t="s">
        <v>309</v>
      </c>
      <c r="B1316" s="33" t="s">
        <v>308</v>
      </c>
      <c r="C1316" s="49" t="s">
        <v>6</v>
      </c>
      <c r="D1316" s="49">
        <v>7318.75</v>
      </c>
      <c r="E1316" s="50" t="s">
        <v>6</v>
      </c>
    </row>
    <row r="1317" spans="1:5" x14ac:dyDescent="0.3">
      <c r="A1317" s="16" t="s">
        <v>646</v>
      </c>
      <c r="B1317" s="79" t="s">
        <v>647</v>
      </c>
      <c r="C1317" s="71">
        <v>20000</v>
      </c>
      <c r="D1317" s="71">
        <v>0</v>
      </c>
      <c r="E1317" s="17">
        <v>0</v>
      </c>
    </row>
    <row r="1318" spans="1:5" x14ac:dyDescent="0.3">
      <c r="A1318" s="107" t="s">
        <v>156</v>
      </c>
      <c r="B1318" s="108"/>
      <c r="C1318" s="68">
        <v>20000</v>
      </c>
      <c r="D1318" s="68">
        <v>0</v>
      </c>
      <c r="E1318" s="69">
        <v>0</v>
      </c>
    </row>
    <row r="1319" spans="1:5" x14ac:dyDescent="0.3">
      <c r="A1319" s="107" t="s">
        <v>157</v>
      </c>
      <c r="B1319" s="108"/>
      <c r="C1319" s="68">
        <v>20000</v>
      </c>
      <c r="D1319" s="68">
        <v>0</v>
      </c>
      <c r="E1319" s="69">
        <v>0</v>
      </c>
    </row>
    <row r="1320" spans="1:5" x14ac:dyDescent="0.3">
      <c r="A1320" s="55" t="s">
        <v>773</v>
      </c>
      <c r="B1320" s="33" t="s">
        <v>774</v>
      </c>
      <c r="C1320" s="49">
        <v>20000</v>
      </c>
      <c r="D1320" s="49">
        <v>0</v>
      </c>
      <c r="E1320" s="50">
        <v>0</v>
      </c>
    </row>
    <row r="1321" spans="1:5" x14ac:dyDescent="0.3">
      <c r="A1321" s="55" t="s">
        <v>309</v>
      </c>
      <c r="B1321" s="33" t="s">
        <v>308</v>
      </c>
      <c r="C1321" s="49" t="s">
        <v>6</v>
      </c>
      <c r="D1321" s="49">
        <v>0</v>
      </c>
      <c r="E1321" s="50" t="s">
        <v>6</v>
      </c>
    </row>
    <row r="1322" spans="1:5" x14ac:dyDescent="0.3">
      <c r="A1322" s="16" t="s">
        <v>488</v>
      </c>
      <c r="B1322" s="79" t="s">
        <v>489</v>
      </c>
      <c r="C1322" s="71">
        <v>275500</v>
      </c>
      <c r="D1322" s="71">
        <v>0</v>
      </c>
      <c r="E1322" s="17">
        <v>0</v>
      </c>
    </row>
    <row r="1323" spans="1:5" x14ac:dyDescent="0.3">
      <c r="A1323" s="107" t="s">
        <v>156</v>
      </c>
      <c r="B1323" s="108"/>
      <c r="C1323" s="68">
        <v>117500</v>
      </c>
      <c r="D1323" s="68">
        <v>0</v>
      </c>
      <c r="E1323" s="69">
        <v>0</v>
      </c>
    </row>
    <row r="1324" spans="1:5" x14ac:dyDescent="0.3">
      <c r="A1324" s="107" t="s">
        <v>157</v>
      </c>
      <c r="B1324" s="108"/>
      <c r="C1324" s="68">
        <v>117500</v>
      </c>
      <c r="D1324" s="68">
        <v>0</v>
      </c>
      <c r="E1324" s="69">
        <v>0</v>
      </c>
    </row>
    <row r="1325" spans="1:5" x14ac:dyDescent="0.3">
      <c r="A1325" s="55" t="s">
        <v>737</v>
      </c>
      <c r="B1325" s="33" t="s">
        <v>738</v>
      </c>
      <c r="C1325" s="49">
        <v>2500</v>
      </c>
      <c r="D1325" s="49">
        <v>0</v>
      </c>
      <c r="E1325" s="50">
        <v>0</v>
      </c>
    </row>
    <row r="1326" spans="1:5" x14ac:dyDescent="0.3">
      <c r="A1326" s="55" t="s">
        <v>280</v>
      </c>
      <c r="B1326" s="33" t="s">
        <v>281</v>
      </c>
      <c r="C1326" s="49" t="s">
        <v>6</v>
      </c>
      <c r="D1326" s="49">
        <v>0</v>
      </c>
      <c r="E1326" s="50" t="s">
        <v>6</v>
      </c>
    </row>
    <row r="1327" spans="1:5" x14ac:dyDescent="0.3">
      <c r="A1327" s="55" t="s">
        <v>773</v>
      </c>
      <c r="B1327" s="33" t="s">
        <v>774</v>
      </c>
      <c r="C1327" s="49">
        <v>115000</v>
      </c>
      <c r="D1327" s="49">
        <v>0</v>
      </c>
      <c r="E1327" s="50">
        <v>0</v>
      </c>
    </row>
    <row r="1328" spans="1:5" x14ac:dyDescent="0.3">
      <c r="A1328" s="55" t="s">
        <v>309</v>
      </c>
      <c r="B1328" s="33" t="s">
        <v>308</v>
      </c>
      <c r="C1328" s="49" t="s">
        <v>6</v>
      </c>
      <c r="D1328" s="49">
        <v>0</v>
      </c>
      <c r="E1328" s="50" t="s">
        <v>6</v>
      </c>
    </row>
    <row r="1329" spans="1:5" x14ac:dyDescent="0.3">
      <c r="A1329" s="107" t="s">
        <v>158</v>
      </c>
      <c r="B1329" s="108"/>
      <c r="C1329" s="68">
        <v>158000</v>
      </c>
      <c r="D1329" s="68">
        <v>0</v>
      </c>
      <c r="E1329" s="69">
        <v>0</v>
      </c>
    </row>
    <row r="1330" spans="1:5" x14ac:dyDescent="0.3">
      <c r="A1330" s="107" t="s">
        <v>159</v>
      </c>
      <c r="B1330" s="108"/>
      <c r="C1330" s="68">
        <v>30000</v>
      </c>
      <c r="D1330" s="68">
        <v>0</v>
      </c>
      <c r="E1330" s="69">
        <v>0</v>
      </c>
    </row>
    <row r="1331" spans="1:5" x14ac:dyDescent="0.3">
      <c r="A1331" s="55" t="s">
        <v>773</v>
      </c>
      <c r="B1331" s="33" t="s">
        <v>774</v>
      </c>
      <c r="C1331" s="49">
        <v>30000</v>
      </c>
      <c r="D1331" s="49">
        <v>0</v>
      </c>
      <c r="E1331" s="50">
        <v>0</v>
      </c>
    </row>
    <row r="1332" spans="1:5" x14ac:dyDescent="0.3">
      <c r="A1332" s="55" t="s">
        <v>309</v>
      </c>
      <c r="B1332" s="33" t="s">
        <v>308</v>
      </c>
      <c r="C1332" s="49" t="s">
        <v>6</v>
      </c>
      <c r="D1332" s="49">
        <v>0</v>
      </c>
      <c r="E1332" s="50" t="s">
        <v>6</v>
      </c>
    </row>
    <row r="1333" spans="1:5" ht="13.2" customHeight="1" x14ac:dyDescent="0.3">
      <c r="A1333" s="107" t="s">
        <v>639</v>
      </c>
      <c r="B1333" s="108"/>
      <c r="C1333" s="68">
        <v>128000</v>
      </c>
      <c r="D1333" s="68">
        <v>0</v>
      </c>
      <c r="E1333" s="69">
        <v>0</v>
      </c>
    </row>
    <row r="1334" spans="1:5" x14ac:dyDescent="0.3">
      <c r="A1334" s="55" t="s">
        <v>773</v>
      </c>
      <c r="B1334" s="33" t="s">
        <v>774</v>
      </c>
      <c r="C1334" s="49">
        <v>128000</v>
      </c>
      <c r="D1334" s="49">
        <v>0</v>
      </c>
      <c r="E1334" s="50">
        <v>0</v>
      </c>
    </row>
    <row r="1335" spans="1:5" x14ac:dyDescent="0.3">
      <c r="A1335" s="55" t="s">
        <v>309</v>
      </c>
      <c r="B1335" s="33" t="s">
        <v>308</v>
      </c>
      <c r="C1335" s="49" t="s">
        <v>6</v>
      </c>
      <c r="D1335" s="49">
        <v>0</v>
      </c>
      <c r="E1335" s="50" t="s">
        <v>6</v>
      </c>
    </row>
    <row r="1336" spans="1:5" x14ac:dyDescent="0.3">
      <c r="A1336" s="16" t="s">
        <v>490</v>
      </c>
      <c r="B1336" s="79" t="s">
        <v>491</v>
      </c>
      <c r="C1336" s="71">
        <v>105450</v>
      </c>
      <c r="D1336" s="71">
        <v>10550</v>
      </c>
      <c r="E1336" s="17">
        <v>10</v>
      </c>
    </row>
    <row r="1337" spans="1:5" x14ac:dyDescent="0.3">
      <c r="A1337" s="107" t="s">
        <v>152</v>
      </c>
      <c r="B1337" s="108"/>
      <c r="C1337" s="68">
        <v>7950</v>
      </c>
      <c r="D1337" s="68">
        <v>5250</v>
      </c>
      <c r="E1337" s="69">
        <v>66.040000000000006</v>
      </c>
    </row>
    <row r="1338" spans="1:5" x14ac:dyDescent="0.3">
      <c r="A1338" s="107" t="s">
        <v>153</v>
      </c>
      <c r="B1338" s="108"/>
      <c r="C1338" s="68">
        <v>7950</v>
      </c>
      <c r="D1338" s="68">
        <v>5250</v>
      </c>
      <c r="E1338" s="69">
        <v>66.040000000000006</v>
      </c>
    </row>
    <row r="1339" spans="1:5" x14ac:dyDescent="0.3">
      <c r="A1339" s="55" t="s">
        <v>762</v>
      </c>
      <c r="B1339" s="33" t="s">
        <v>763</v>
      </c>
      <c r="C1339" s="49">
        <v>5250</v>
      </c>
      <c r="D1339" s="49">
        <v>5250</v>
      </c>
      <c r="E1339" s="50">
        <v>100</v>
      </c>
    </row>
    <row r="1340" spans="1:5" x14ac:dyDescent="0.3">
      <c r="A1340" s="55" t="s">
        <v>429</v>
      </c>
      <c r="B1340" s="33" t="s">
        <v>430</v>
      </c>
      <c r="C1340" s="49" t="s">
        <v>6</v>
      </c>
      <c r="D1340" s="49">
        <v>5250</v>
      </c>
      <c r="E1340" s="50" t="s">
        <v>6</v>
      </c>
    </row>
    <row r="1341" spans="1:5" x14ac:dyDescent="0.3">
      <c r="A1341" s="55" t="s">
        <v>773</v>
      </c>
      <c r="B1341" s="33" t="s">
        <v>774</v>
      </c>
      <c r="C1341" s="49">
        <v>2700</v>
      </c>
      <c r="D1341" s="49">
        <v>0</v>
      </c>
      <c r="E1341" s="50">
        <v>0</v>
      </c>
    </row>
    <row r="1342" spans="1:5" x14ac:dyDescent="0.3">
      <c r="A1342" s="55" t="s">
        <v>309</v>
      </c>
      <c r="B1342" s="33" t="s">
        <v>308</v>
      </c>
      <c r="C1342" s="49" t="s">
        <v>6</v>
      </c>
      <c r="D1342" s="49">
        <v>0</v>
      </c>
      <c r="E1342" s="50" t="s">
        <v>6</v>
      </c>
    </row>
    <row r="1343" spans="1:5" x14ac:dyDescent="0.3">
      <c r="A1343" s="107" t="s">
        <v>156</v>
      </c>
      <c r="B1343" s="108"/>
      <c r="C1343" s="68">
        <v>26600</v>
      </c>
      <c r="D1343" s="68">
        <v>5300</v>
      </c>
      <c r="E1343" s="69">
        <v>19.920000000000002</v>
      </c>
    </row>
    <row r="1344" spans="1:5" x14ac:dyDescent="0.3">
      <c r="A1344" s="107" t="s">
        <v>157</v>
      </c>
      <c r="B1344" s="108"/>
      <c r="C1344" s="68">
        <v>26600</v>
      </c>
      <c r="D1344" s="68">
        <v>5300</v>
      </c>
      <c r="E1344" s="69">
        <v>19.920000000000002</v>
      </c>
    </row>
    <row r="1345" spans="1:5" x14ac:dyDescent="0.3">
      <c r="A1345" s="55" t="s">
        <v>762</v>
      </c>
      <c r="B1345" s="33" t="s">
        <v>763</v>
      </c>
      <c r="C1345" s="49">
        <v>8900</v>
      </c>
      <c r="D1345" s="49">
        <v>5300</v>
      </c>
      <c r="E1345" s="50">
        <v>59.55</v>
      </c>
    </row>
    <row r="1346" spans="1:5" x14ac:dyDescent="0.3">
      <c r="A1346" s="55" t="s">
        <v>429</v>
      </c>
      <c r="B1346" s="33" t="s">
        <v>430</v>
      </c>
      <c r="C1346" s="49" t="s">
        <v>6</v>
      </c>
      <c r="D1346" s="49">
        <v>5300</v>
      </c>
      <c r="E1346" s="50" t="s">
        <v>6</v>
      </c>
    </row>
    <row r="1347" spans="1:5" x14ac:dyDescent="0.3">
      <c r="A1347" s="55" t="s">
        <v>773</v>
      </c>
      <c r="B1347" s="33" t="s">
        <v>774</v>
      </c>
      <c r="C1347" s="49">
        <v>17700</v>
      </c>
      <c r="D1347" s="49">
        <v>0</v>
      </c>
      <c r="E1347" s="50">
        <v>0</v>
      </c>
    </row>
    <row r="1348" spans="1:5" x14ac:dyDescent="0.3">
      <c r="A1348" s="55" t="s">
        <v>573</v>
      </c>
      <c r="B1348" s="33" t="s">
        <v>572</v>
      </c>
      <c r="C1348" s="49" t="s">
        <v>6</v>
      </c>
      <c r="D1348" s="49">
        <v>0</v>
      </c>
      <c r="E1348" s="50" t="s">
        <v>6</v>
      </c>
    </row>
    <row r="1349" spans="1:5" x14ac:dyDescent="0.3">
      <c r="A1349" s="107" t="s">
        <v>158</v>
      </c>
      <c r="B1349" s="108"/>
      <c r="C1349" s="68">
        <v>70900</v>
      </c>
      <c r="D1349" s="68">
        <v>0</v>
      </c>
      <c r="E1349" s="69">
        <v>0</v>
      </c>
    </row>
    <row r="1350" spans="1:5" ht="13.2" customHeight="1" x14ac:dyDescent="0.3">
      <c r="A1350" s="107" t="s">
        <v>639</v>
      </c>
      <c r="B1350" s="108"/>
      <c r="C1350" s="68">
        <v>70900</v>
      </c>
      <c r="D1350" s="68">
        <v>0</v>
      </c>
      <c r="E1350" s="69">
        <v>0</v>
      </c>
    </row>
    <row r="1351" spans="1:5" x14ac:dyDescent="0.3">
      <c r="A1351" s="55" t="s">
        <v>773</v>
      </c>
      <c r="B1351" s="33" t="s">
        <v>774</v>
      </c>
      <c r="C1351" s="49">
        <v>70900</v>
      </c>
      <c r="D1351" s="49">
        <v>0</v>
      </c>
      <c r="E1351" s="50">
        <v>0</v>
      </c>
    </row>
    <row r="1352" spans="1:5" x14ac:dyDescent="0.3">
      <c r="A1352" s="55" t="s">
        <v>573</v>
      </c>
      <c r="B1352" s="33" t="s">
        <v>572</v>
      </c>
      <c r="C1352" s="49" t="s">
        <v>6</v>
      </c>
      <c r="D1352" s="49">
        <v>0</v>
      </c>
      <c r="E1352" s="50" t="s">
        <v>6</v>
      </c>
    </row>
    <row r="1353" spans="1:5" x14ac:dyDescent="0.3">
      <c r="A1353" s="16" t="s">
        <v>492</v>
      </c>
      <c r="B1353" s="79" t="s">
        <v>493</v>
      </c>
      <c r="C1353" s="71">
        <v>200000</v>
      </c>
      <c r="D1353" s="71">
        <v>0</v>
      </c>
      <c r="E1353" s="17">
        <v>0</v>
      </c>
    </row>
    <row r="1354" spans="1:5" x14ac:dyDescent="0.3">
      <c r="A1354" s="107" t="s">
        <v>156</v>
      </c>
      <c r="B1354" s="108"/>
      <c r="C1354" s="68">
        <v>80133.429999999993</v>
      </c>
      <c r="D1354" s="68">
        <v>0</v>
      </c>
      <c r="E1354" s="69">
        <v>0</v>
      </c>
    </row>
    <row r="1355" spans="1:5" x14ac:dyDescent="0.3">
      <c r="A1355" s="107" t="s">
        <v>157</v>
      </c>
      <c r="B1355" s="108"/>
      <c r="C1355" s="68">
        <v>80133.429999999993</v>
      </c>
      <c r="D1355" s="68">
        <v>0</v>
      </c>
      <c r="E1355" s="69">
        <v>0</v>
      </c>
    </row>
    <row r="1356" spans="1:5" x14ac:dyDescent="0.3">
      <c r="A1356" s="55" t="s">
        <v>762</v>
      </c>
      <c r="B1356" s="33" t="s">
        <v>763</v>
      </c>
      <c r="C1356" s="49">
        <v>80133.429999999993</v>
      </c>
      <c r="D1356" s="49">
        <v>0</v>
      </c>
      <c r="E1356" s="50">
        <v>0</v>
      </c>
    </row>
    <row r="1357" spans="1:5" x14ac:dyDescent="0.3">
      <c r="A1357" s="55" t="s">
        <v>473</v>
      </c>
      <c r="B1357" s="33" t="s">
        <v>474</v>
      </c>
      <c r="C1357" s="49" t="s">
        <v>6</v>
      </c>
      <c r="D1357" s="49">
        <v>0</v>
      </c>
      <c r="E1357" s="50" t="s">
        <v>6</v>
      </c>
    </row>
    <row r="1358" spans="1:5" ht="13.2" customHeight="1" x14ac:dyDescent="0.3">
      <c r="A1358" s="107" t="s">
        <v>640</v>
      </c>
      <c r="B1358" s="108"/>
      <c r="C1358" s="68">
        <v>119866.57</v>
      </c>
      <c r="D1358" s="68">
        <v>0</v>
      </c>
      <c r="E1358" s="69">
        <v>0</v>
      </c>
    </row>
    <row r="1359" spans="1:5" x14ac:dyDescent="0.3">
      <c r="A1359" s="107" t="s">
        <v>641</v>
      </c>
      <c r="B1359" s="108"/>
      <c r="C1359" s="68">
        <v>119866.57</v>
      </c>
      <c r="D1359" s="68">
        <v>0</v>
      </c>
      <c r="E1359" s="69">
        <v>0</v>
      </c>
    </row>
    <row r="1360" spans="1:5" x14ac:dyDescent="0.3">
      <c r="A1360" s="55" t="s">
        <v>762</v>
      </c>
      <c r="B1360" s="33" t="s">
        <v>763</v>
      </c>
      <c r="C1360" s="49">
        <v>119866.57</v>
      </c>
      <c r="D1360" s="49">
        <v>0</v>
      </c>
      <c r="E1360" s="50">
        <v>0</v>
      </c>
    </row>
    <row r="1361" spans="1:5" x14ac:dyDescent="0.3">
      <c r="A1361" s="55" t="s">
        <v>473</v>
      </c>
      <c r="B1361" s="33" t="s">
        <v>474</v>
      </c>
      <c r="C1361" s="49" t="s">
        <v>6</v>
      </c>
      <c r="D1361" s="49">
        <v>0</v>
      </c>
      <c r="E1361" s="50" t="s">
        <v>6</v>
      </c>
    </row>
    <row r="1362" spans="1:5" x14ac:dyDescent="0.3">
      <c r="A1362" s="14" t="s">
        <v>494</v>
      </c>
      <c r="B1362" s="76" t="s">
        <v>495</v>
      </c>
      <c r="C1362" s="70">
        <v>430000</v>
      </c>
      <c r="D1362" s="70">
        <v>159170.91</v>
      </c>
      <c r="E1362" s="15">
        <v>37.020000000000003</v>
      </c>
    </row>
    <row r="1363" spans="1:5" x14ac:dyDescent="0.3">
      <c r="A1363" s="16" t="s">
        <v>496</v>
      </c>
      <c r="B1363" s="79" t="s">
        <v>497</v>
      </c>
      <c r="C1363" s="71">
        <v>430000</v>
      </c>
      <c r="D1363" s="71">
        <v>159170.91</v>
      </c>
      <c r="E1363" s="17">
        <v>37.020000000000003</v>
      </c>
    </row>
    <row r="1364" spans="1:5" x14ac:dyDescent="0.3">
      <c r="A1364" s="107" t="s">
        <v>152</v>
      </c>
      <c r="B1364" s="108"/>
      <c r="C1364" s="68">
        <v>410000</v>
      </c>
      <c r="D1364" s="68">
        <v>150198.66</v>
      </c>
      <c r="E1364" s="69">
        <v>36.630000000000003</v>
      </c>
    </row>
    <row r="1365" spans="1:5" x14ac:dyDescent="0.3">
      <c r="A1365" s="107" t="s">
        <v>153</v>
      </c>
      <c r="B1365" s="108"/>
      <c r="C1365" s="68">
        <v>410000</v>
      </c>
      <c r="D1365" s="68">
        <v>150198.66</v>
      </c>
      <c r="E1365" s="69">
        <v>36.630000000000003</v>
      </c>
    </row>
    <row r="1366" spans="1:5" x14ac:dyDescent="0.3">
      <c r="A1366" s="55" t="s">
        <v>760</v>
      </c>
      <c r="B1366" s="33" t="s">
        <v>761</v>
      </c>
      <c r="C1366" s="49">
        <v>410000</v>
      </c>
      <c r="D1366" s="49">
        <v>150198.66</v>
      </c>
      <c r="E1366" s="50">
        <v>36.630000000000003</v>
      </c>
    </row>
    <row r="1367" spans="1:5" x14ac:dyDescent="0.3">
      <c r="A1367" s="55" t="s">
        <v>499</v>
      </c>
      <c r="B1367" s="33" t="s">
        <v>498</v>
      </c>
      <c r="C1367" s="49" t="s">
        <v>6</v>
      </c>
      <c r="D1367" s="49">
        <v>150198.66</v>
      </c>
      <c r="E1367" s="50" t="s">
        <v>6</v>
      </c>
    </row>
    <row r="1368" spans="1:5" x14ac:dyDescent="0.3">
      <c r="A1368" s="107" t="s">
        <v>156</v>
      </c>
      <c r="B1368" s="108"/>
      <c r="C1368" s="68">
        <v>20000</v>
      </c>
      <c r="D1368" s="68">
        <v>8972.25</v>
      </c>
      <c r="E1368" s="69">
        <v>44.86</v>
      </c>
    </row>
    <row r="1369" spans="1:5" x14ac:dyDescent="0.3">
      <c r="A1369" s="107" t="s">
        <v>157</v>
      </c>
      <c r="B1369" s="108"/>
      <c r="C1369" s="68">
        <v>20000</v>
      </c>
      <c r="D1369" s="68">
        <v>8972.25</v>
      </c>
      <c r="E1369" s="69">
        <v>44.86</v>
      </c>
    </row>
    <row r="1370" spans="1:5" x14ac:dyDescent="0.3">
      <c r="A1370" s="55" t="s">
        <v>739</v>
      </c>
      <c r="B1370" s="33" t="s">
        <v>740</v>
      </c>
      <c r="C1370" s="49">
        <v>20000</v>
      </c>
      <c r="D1370" s="49">
        <v>8972.25</v>
      </c>
      <c r="E1370" s="50">
        <v>44.86</v>
      </c>
    </row>
    <row r="1371" spans="1:5" ht="26.4" x14ac:dyDescent="0.3">
      <c r="A1371" s="55" t="s">
        <v>470</v>
      </c>
      <c r="B1371" s="33" t="s">
        <v>803</v>
      </c>
      <c r="C1371" s="49" t="s">
        <v>6</v>
      </c>
      <c r="D1371" s="49">
        <v>8972.25</v>
      </c>
      <c r="E1371" s="50" t="s">
        <v>6</v>
      </c>
    </row>
    <row r="1372" spans="1:5" x14ac:dyDescent="0.3">
      <c r="A1372" s="14" t="s">
        <v>500</v>
      </c>
      <c r="B1372" s="76" t="s">
        <v>501</v>
      </c>
      <c r="C1372" s="70">
        <v>73928.160000000003</v>
      </c>
      <c r="D1372" s="70">
        <v>47655.74</v>
      </c>
      <c r="E1372" s="15">
        <v>64.459999999999994</v>
      </c>
    </row>
    <row r="1373" spans="1:5" x14ac:dyDescent="0.3">
      <c r="A1373" s="16" t="s">
        <v>502</v>
      </c>
      <c r="B1373" s="79" t="s">
        <v>503</v>
      </c>
      <c r="C1373" s="71">
        <v>64928.160000000003</v>
      </c>
      <c r="D1373" s="71">
        <v>44805.91</v>
      </c>
      <c r="E1373" s="17">
        <v>69.010000000000005</v>
      </c>
    </row>
    <row r="1374" spans="1:5" x14ac:dyDescent="0.3">
      <c r="A1374" s="107" t="s">
        <v>152</v>
      </c>
      <c r="B1374" s="108"/>
      <c r="C1374" s="68">
        <v>64928.160000000003</v>
      </c>
      <c r="D1374" s="68">
        <v>44805.91</v>
      </c>
      <c r="E1374" s="69">
        <v>69.010000000000005</v>
      </c>
    </row>
    <row r="1375" spans="1:5" x14ac:dyDescent="0.3">
      <c r="A1375" s="107" t="s">
        <v>153</v>
      </c>
      <c r="B1375" s="108"/>
      <c r="C1375" s="68">
        <v>64928.160000000003</v>
      </c>
      <c r="D1375" s="68">
        <v>44805.91</v>
      </c>
      <c r="E1375" s="69">
        <v>69.010000000000005</v>
      </c>
    </row>
    <row r="1376" spans="1:5" x14ac:dyDescent="0.3">
      <c r="A1376" s="55" t="s">
        <v>737</v>
      </c>
      <c r="B1376" s="33" t="s">
        <v>738</v>
      </c>
      <c r="C1376" s="49">
        <v>54928.160000000003</v>
      </c>
      <c r="D1376" s="49">
        <v>37428.160000000003</v>
      </c>
      <c r="E1376" s="50">
        <v>68.14</v>
      </c>
    </row>
    <row r="1377" spans="1:5" x14ac:dyDescent="0.3">
      <c r="A1377" s="55" t="s">
        <v>295</v>
      </c>
      <c r="B1377" s="33" t="s">
        <v>296</v>
      </c>
      <c r="C1377" s="49" t="s">
        <v>6</v>
      </c>
      <c r="D1377" s="49">
        <v>0</v>
      </c>
      <c r="E1377" s="50" t="s">
        <v>6</v>
      </c>
    </row>
    <row r="1378" spans="1:5" x14ac:dyDescent="0.3">
      <c r="A1378" s="55" t="s">
        <v>280</v>
      </c>
      <c r="B1378" s="33" t="s">
        <v>281</v>
      </c>
      <c r="C1378" s="49" t="s">
        <v>6</v>
      </c>
      <c r="D1378" s="49">
        <v>1000</v>
      </c>
      <c r="E1378" s="50" t="s">
        <v>6</v>
      </c>
    </row>
    <row r="1379" spans="1:5" x14ac:dyDescent="0.3">
      <c r="A1379" s="55" t="s">
        <v>420</v>
      </c>
      <c r="B1379" s="33" t="s">
        <v>421</v>
      </c>
      <c r="C1379" s="49" t="s">
        <v>6</v>
      </c>
      <c r="D1379" s="49">
        <v>36428.160000000003</v>
      </c>
      <c r="E1379" s="50" t="s">
        <v>6</v>
      </c>
    </row>
    <row r="1380" spans="1:5" x14ac:dyDescent="0.3">
      <c r="A1380" s="55" t="s">
        <v>242</v>
      </c>
      <c r="B1380" s="33" t="s">
        <v>235</v>
      </c>
      <c r="C1380" s="49" t="s">
        <v>6</v>
      </c>
      <c r="D1380" s="49">
        <v>0</v>
      </c>
      <c r="E1380" s="50" t="s">
        <v>6</v>
      </c>
    </row>
    <row r="1381" spans="1:5" x14ac:dyDescent="0.3">
      <c r="A1381" s="55" t="s">
        <v>745</v>
      </c>
      <c r="B1381" s="33" t="s">
        <v>746</v>
      </c>
      <c r="C1381" s="49">
        <v>3000</v>
      </c>
      <c r="D1381" s="49">
        <v>420.56</v>
      </c>
      <c r="E1381" s="50">
        <v>14.02</v>
      </c>
    </row>
    <row r="1382" spans="1:5" x14ac:dyDescent="0.3">
      <c r="A1382" s="55" t="s">
        <v>789</v>
      </c>
      <c r="B1382" s="33" t="s">
        <v>790</v>
      </c>
      <c r="C1382" s="49" t="s">
        <v>6</v>
      </c>
      <c r="D1382" s="49">
        <v>420.56</v>
      </c>
      <c r="E1382" s="50" t="s">
        <v>6</v>
      </c>
    </row>
    <row r="1383" spans="1:5" x14ac:dyDescent="0.3">
      <c r="A1383" s="55" t="s">
        <v>762</v>
      </c>
      <c r="B1383" s="33" t="s">
        <v>763</v>
      </c>
      <c r="C1383" s="49">
        <v>7000</v>
      </c>
      <c r="D1383" s="49">
        <v>6957.19</v>
      </c>
      <c r="E1383" s="50">
        <v>99.39</v>
      </c>
    </row>
    <row r="1384" spans="1:5" x14ac:dyDescent="0.3">
      <c r="A1384" s="55" t="s">
        <v>429</v>
      </c>
      <c r="B1384" s="33" t="s">
        <v>430</v>
      </c>
      <c r="C1384" s="49" t="s">
        <v>6</v>
      </c>
      <c r="D1384" s="49">
        <v>6957.19</v>
      </c>
      <c r="E1384" s="50" t="s">
        <v>6</v>
      </c>
    </row>
    <row r="1385" spans="1:5" x14ac:dyDescent="0.3">
      <c r="A1385" s="16" t="s">
        <v>504</v>
      </c>
      <c r="B1385" s="79" t="s">
        <v>505</v>
      </c>
      <c r="C1385" s="71">
        <v>9000</v>
      </c>
      <c r="D1385" s="71">
        <v>2849.83</v>
      </c>
      <c r="E1385" s="17">
        <v>31.66</v>
      </c>
    </row>
    <row r="1386" spans="1:5" x14ac:dyDescent="0.3">
      <c r="A1386" s="107" t="s">
        <v>152</v>
      </c>
      <c r="B1386" s="108"/>
      <c r="C1386" s="68">
        <v>9000</v>
      </c>
      <c r="D1386" s="68">
        <v>2849.83</v>
      </c>
      <c r="E1386" s="69">
        <v>31.66</v>
      </c>
    </row>
    <row r="1387" spans="1:5" x14ac:dyDescent="0.3">
      <c r="A1387" s="107" t="s">
        <v>153</v>
      </c>
      <c r="B1387" s="108"/>
      <c r="C1387" s="68">
        <v>9000</v>
      </c>
      <c r="D1387" s="68">
        <v>2849.83</v>
      </c>
      <c r="E1387" s="69">
        <v>31.66</v>
      </c>
    </row>
    <row r="1388" spans="1:5" x14ac:dyDescent="0.3">
      <c r="A1388" s="55" t="s">
        <v>737</v>
      </c>
      <c r="B1388" s="33" t="s">
        <v>738</v>
      </c>
      <c r="C1388" s="49">
        <v>9000</v>
      </c>
      <c r="D1388" s="49">
        <v>2849.83</v>
      </c>
      <c r="E1388" s="50">
        <v>31.66</v>
      </c>
    </row>
    <row r="1389" spans="1:5" x14ac:dyDescent="0.3">
      <c r="A1389" s="55" t="s">
        <v>416</v>
      </c>
      <c r="B1389" s="33" t="s">
        <v>417</v>
      </c>
      <c r="C1389" s="49" t="s">
        <v>6</v>
      </c>
      <c r="D1389" s="49">
        <v>2849.83</v>
      </c>
      <c r="E1389" s="50" t="s">
        <v>6</v>
      </c>
    </row>
    <row r="1390" spans="1:5" ht="26.4" x14ac:dyDescent="0.3">
      <c r="A1390" s="14" t="s">
        <v>506</v>
      </c>
      <c r="B1390" s="76" t="s">
        <v>791</v>
      </c>
      <c r="C1390" s="70">
        <v>991600</v>
      </c>
      <c r="D1390" s="70">
        <v>1090.24</v>
      </c>
      <c r="E1390" s="15">
        <v>0.11</v>
      </c>
    </row>
    <row r="1391" spans="1:5" ht="26.4" x14ac:dyDescent="0.3">
      <c r="A1391" s="16" t="s">
        <v>507</v>
      </c>
      <c r="B1391" s="79" t="s">
        <v>508</v>
      </c>
      <c r="C1391" s="71">
        <v>2000</v>
      </c>
      <c r="D1391" s="71">
        <v>215.24</v>
      </c>
      <c r="E1391" s="17">
        <v>10.76</v>
      </c>
    </row>
    <row r="1392" spans="1:5" x14ac:dyDescent="0.3">
      <c r="A1392" s="107" t="s">
        <v>156</v>
      </c>
      <c r="B1392" s="108"/>
      <c r="C1392" s="68">
        <v>2000</v>
      </c>
      <c r="D1392" s="68">
        <v>215.24</v>
      </c>
      <c r="E1392" s="69">
        <v>10.76</v>
      </c>
    </row>
    <row r="1393" spans="1:5" x14ac:dyDescent="0.3">
      <c r="A1393" s="107" t="s">
        <v>157</v>
      </c>
      <c r="B1393" s="108"/>
      <c r="C1393" s="68">
        <v>2000</v>
      </c>
      <c r="D1393" s="68">
        <v>215.24</v>
      </c>
      <c r="E1393" s="69">
        <v>10.76</v>
      </c>
    </row>
    <row r="1394" spans="1:5" x14ac:dyDescent="0.3">
      <c r="A1394" s="55" t="s">
        <v>739</v>
      </c>
      <c r="B1394" s="33" t="s">
        <v>740</v>
      </c>
      <c r="C1394" s="49">
        <v>2000</v>
      </c>
      <c r="D1394" s="49">
        <v>215.24</v>
      </c>
      <c r="E1394" s="50">
        <v>10.76</v>
      </c>
    </row>
    <row r="1395" spans="1:5" ht="26.4" x14ac:dyDescent="0.3">
      <c r="A1395" s="55" t="s">
        <v>470</v>
      </c>
      <c r="B1395" s="33" t="s">
        <v>803</v>
      </c>
      <c r="C1395" s="49" t="s">
        <v>6</v>
      </c>
      <c r="D1395" s="49">
        <v>215.24</v>
      </c>
      <c r="E1395" s="50" t="s">
        <v>6</v>
      </c>
    </row>
    <row r="1396" spans="1:5" x14ac:dyDescent="0.3">
      <c r="A1396" s="16" t="s">
        <v>792</v>
      </c>
      <c r="B1396" s="79" t="s">
        <v>793</v>
      </c>
      <c r="C1396" s="71">
        <v>989600</v>
      </c>
      <c r="D1396" s="71">
        <v>875</v>
      </c>
      <c r="E1396" s="17">
        <v>0.09</v>
      </c>
    </row>
    <row r="1397" spans="1:5" x14ac:dyDescent="0.3">
      <c r="A1397" s="107" t="s">
        <v>152</v>
      </c>
      <c r="B1397" s="108"/>
      <c r="C1397" s="68">
        <v>152350</v>
      </c>
      <c r="D1397" s="68">
        <v>875</v>
      </c>
      <c r="E1397" s="69">
        <v>0.56999999999999995</v>
      </c>
    </row>
    <row r="1398" spans="1:5" x14ac:dyDescent="0.3">
      <c r="A1398" s="107" t="s">
        <v>153</v>
      </c>
      <c r="B1398" s="108"/>
      <c r="C1398" s="68">
        <v>152350</v>
      </c>
      <c r="D1398" s="68">
        <v>875</v>
      </c>
      <c r="E1398" s="69">
        <v>0.56999999999999995</v>
      </c>
    </row>
    <row r="1399" spans="1:5" x14ac:dyDescent="0.3">
      <c r="A1399" s="55" t="s">
        <v>737</v>
      </c>
      <c r="B1399" s="33" t="s">
        <v>738</v>
      </c>
      <c r="C1399" s="49">
        <v>4600</v>
      </c>
      <c r="D1399" s="49">
        <v>875</v>
      </c>
      <c r="E1399" s="50">
        <v>19.02</v>
      </c>
    </row>
    <row r="1400" spans="1:5" x14ac:dyDescent="0.3">
      <c r="A1400" s="55" t="s">
        <v>280</v>
      </c>
      <c r="B1400" s="33" t="s">
        <v>281</v>
      </c>
      <c r="C1400" s="49" t="s">
        <v>6</v>
      </c>
      <c r="D1400" s="49">
        <v>875</v>
      </c>
      <c r="E1400" s="50" t="s">
        <v>6</v>
      </c>
    </row>
    <row r="1401" spans="1:5" x14ac:dyDescent="0.3">
      <c r="A1401" s="55" t="s">
        <v>762</v>
      </c>
      <c r="B1401" s="33" t="s">
        <v>763</v>
      </c>
      <c r="C1401" s="49">
        <v>147750</v>
      </c>
      <c r="D1401" s="49">
        <v>0</v>
      </c>
      <c r="E1401" s="50">
        <v>0</v>
      </c>
    </row>
    <row r="1402" spans="1:5" x14ac:dyDescent="0.3">
      <c r="A1402" s="55" t="s">
        <v>435</v>
      </c>
      <c r="B1402" s="33" t="s">
        <v>436</v>
      </c>
      <c r="C1402" s="49" t="s">
        <v>6</v>
      </c>
      <c r="D1402" s="49">
        <v>0</v>
      </c>
      <c r="E1402" s="50" t="s">
        <v>6</v>
      </c>
    </row>
    <row r="1403" spans="1:5" x14ac:dyDescent="0.3">
      <c r="A1403" s="107" t="s">
        <v>158</v>
      </c>
      <c r="B1403" s="108"/>
      <c r="C1403" s="68">
        <v>837250</v>
      </c>
      <c r="D1403" s="68">
        <v>0</v>
      </c>
      <c r="E1403" s="69">
        <v>0</v>
      </c>
    </row>
    <row r="1404" spans="1:5" x14ac:dyDescent="0.3">
      <c r="A1404" s="107" t="s">
        <v>554</v>
      </c>
      <c r="B1404" s="108"/>
      <c r="C1404" s="68">
        <v>837250</v>
      </c>
      <c r="D1404" s="68">
        <v>0</v>
      </c>
      <c r="E1404" s="69">
        <v>0</v>
      </c>
    </row>
    <row r="1405" spans="1:5" x14ac:dyDescent="0.3">
      <c r="A1405" s="55" t="s">
        <v>762</v>
      </c>
      <c r="B1405" s="33" t="s">
        <v>763</v>
      </c>
      <c r="C1405" s="49">
        <v>837250</v>
      </c>
      <c r="D1405" s="49">
        <v>0</v>
      </c>
      <c r="E1405" s="50">
        <v>0</v>
      </c>
    </row>
    <row r="1406" spans="1:5" x14ac:dyDescent="0.3">
      <c r="A1406" s="55" t="s">
        <v>435</v>
      </c>
      <c r="B1406" s="33" t="s">
        <v>436</v>
      </c>
      <c r="C1406" s="49" t="s">
        <v>6</v>
      </c>
      <c r="D1406" s="49">
        <v>0</v>
      </c>
      <c r="E1406" s="50" t="s">
        <v>6</v>
      </c>
    </row>
    <row r="1407" spans="1:5" ht="26.4" x14ac:dyDescent="0.3">
      <c r="A1407" s="14" t="s">
        <v>574</v>
      </c>
      <c r="B1407" s="76" t="s">
        <v>575</v>
      </c>
      <c r="C1407" s="70">
        <v>724243.21</v>
      </c>
      <c r="D1407" s="70">
        <f>211180.37+20292.15</f>
        <v>231472.52</v>
      </c>
      <c r="E1407" s="77">
        <f>D1407/C1407</f>
        <v>0.31960606161568295</v>
      </c>
    </row>
    <row r="1408" spans="1:5" ht="26.4" x14ac:dyDescent="0.3">
      <c r="A1408" s="16" t="s">
        <v>576</v>
      </c>
      <c r="B1408" s="79" t="s">
        <v>433</v>
      </c>
      <c r="C1408" s="71">
        <v>395600</v>
      </c>
      <c r="D1408" s="71">
        <v>171252.42</v>
      </c>
      <c r="E1408" s="17">
        <v>43.29</v>
      </c>
    </row>
    <row r="1409" spans="1:5" x14ac:dyDescent="0.3">
      <c r="A1409" s="107" t="s">
        <v>152</v>
      </c>
      <c r="B1409" s="108"/>
      <c r="C1409" s="68">
        <v>395600</v>
      </c>
      <c r="D1409" s="68">
        <v>171252.42</v>
      </c>
      <c r="E1409" s="69">
        <v>43.29</v>
      </c>
    </row>
    <row r="1410" spans="1:5" x14ac:dyDescent="0.3">
      <c r="A1410" s="107" t="s">
        <v>153</v>
      </c>
      <c r="B1410" s="108"/>
      <c r="C1410" s="68">
        <v>395600</v>
      </c>
      <c r="D1410" s="68">
        <v>171252.42</v>
      </c>
      <c r="E1410" s="69">
        <v>43.29</v>
      </c>
    </row>
    <row r="1411" spans="1:5" x14ac:dyDescent="0.3">
      <c r="A1411" s="55" t="s">
        <v>743</v>
      </c>
      <c r="B1411" s="33" t="s">
        <v>744</v>
      </c>
      <c r="C1411" s="49">
        <v>306000</v>
      </c>
      <c r="D1411" s="49">
        <v>127542.34</v>
      </c>
      <c r="E1411" s="50">
        <v>41.68</v>
      </c>
    </row>
    <row r="1412" spans="1:5" x14ac:dyDescent="0.3">
      <c r="A1412" s="55" t="s">
        <v>272</v>
      </c>
      <c r="B1412" s="33" t="s">
        <v>273</v>
      </c>
      <c r="C1412" s="49" t="s">
        <v>6</v>
      </c>
      <c r="D1412" s="49">
        <v>110300.94</v>
      </c>
      <c r="E1412" s="50" t="s">
        <v>6</v>
      </c>
    </row>
    <row r="1413" spans="1:5" x14ac:dyDescent="0.3">
      <c r="A1413" s="55" t="s">
        <v>274</v>
      </c>
      <c r="B1413" s="33" t="s">
        <v>275</v>
      </c>
      <c r="C1413" s="49" t="s">
        <v>6</v>
      </c>
      <c r="D1413" s="49">
        <v>17241.400000000001</v>
      </c>
      <c r="E1413" s="50" t="s">
        <v>6</v>
      </c>
    </row>
    <row r="1414" spans="1:5" x14ac:dyDescent="0.3">
      <c r="A1414" s="55" t="s">
        <v>737</v>
      </c>
      <c r="B1414" s="33" t="s">
        <v>738</v>
      </c>
      <c r="C1414" s="49">
        <v>89600</v>
      </c>
      <c r="D1414" s="49">
        <v>43710.080000000002</v>
      </c>
      <c r="E1414" s="50">
        <v>48.78</v>
      </c>
    </row>
    <row r="1415" spans="1:5" x14ac:dyDescent="0.3">
      <c r="A1415" s="55" t="s">
        <v>276</v>
      </c>
      <c r="B1415" s="33" t="s">
        <v>277</v>
      </c>
      <c r="C1415" s="49" t="s">
        <v>6</v>
      </c>
      <c r="D1415" s="49">
        <v>96.59</v>
      </c>
      <c r="E1415" s="50" t="s">
        <v>6</v>
      </c>
    </row>
    <row r="1416" spans="1:5" x14ac:dyDescent="0.3">
      <c r="A1416" s="55" t="s">
        <v>282</v>
      </c>
      <c r="B1416" s="33" t="s">
        <v>283</v>
      </c>
      <c r="C1416" s="49" t="s">
        <v>6</v>
      </c>
      <c r="D1416" s="49">
        <v>3943.7</v>
      </c>
      <c r="E1416" s="50" t="s">
        <v>6</v>
      </c>
    </row>
    <row r="1417" spans="1:5" x14ac:dyDescent="0.3">
      <c r="A1417" s="55" t="s">
        <v>278</v>
      </c>
      <c r="B1417" s="33" t="s">
        <v>279</v>
      </c>
      <c r="C1417" s="49" t="s">
        <v>6</v>
      </c>
      <c r="D1417" s="49">
        <v>508.08</v>
      </c>
      <c r="E1417" s="50" t="s">
        <v>6</v>
      </c>
    </row>
    <row r="1418" spans="1:5" x14ac:dyDescent="0.3">
      <c r="A1418" s="55" t="s">
        <v>245</v>
      </c>
      <c r="B1418" s="33" t="s">
        <v>246</v>
      </c>
      <c r="C1418" s="49" t="s">
        <v>6</v>
      </c>
      <c r="D1418" s="49">
        <v>867.88</v>
      </c>
      <c r="E1418" s="50" t="s">
        <v>6</v>
      </c>
    </row>
    <row r="1419" spans="1:5" x14ac:dyDescent="0.3">
      <c r="A1419" s="55" t="s">
        <v>412</v>
      </c>
      <c r="B1419" s="33" t="s">
        <v>413</v>
      </c>
      <c r="C1419" s="49" t="s">
        <v>6</v>
      </c>
      <c r="D1419" s="49">
        <v>91.71</v>
      </c>
      <c r="E1419" s="50" t="s">
        <v>6</v>
      </c>
    </row>
    <row r="1420" spans="1:5" x14ac:dyDescent="0.3">
      <c r="A1420" s="55" t="s">
        <v>414</v>
      </c>
      <c r="B1420" s="33" t="s">
        <v>415</v>
      </c>
      <c r="C1420" s="49" t="s">
        <v>6</v>
      </c>
      <c r="D1420" s="49">
        <v>5421.29</v>
      </c>
      <c r="E1420" s="50" t="s">
        <v>6</v>
      </c>
    </row>
    <row r="1421" spans="1:5" x14ac:dyDescent="0.3">
      <c r="A1421" s="55" t="s">
        <v>280</v>
      </c>
      <c r="B1421" s="33" t="s">
        <v>281</v>
      </c>
      <c r="C1421" s="49" t="s">
        <v>6</v>
      </c>
      <c r="D1421" s="49">
        <v>792.94</v>
      </c>
      <c r="E1421" s="50" t="s">
        <v>6</v>
      </c>
    </row>
    <row r="1422" spans="1:5" x14ac:dyDescent="0.3">
      <c r="A1422" s="55" t="s">
        <v>247</v>
      </c>
      <c r="B1422" s="33" t="s">
        <v>248</v>
      </c>
      <c r="C1422" s="49" t="s">
        <v>6</v>
      </c>
      <c r="D1422" s="49">
        <v>31539.69</v>
      </c>
      <c r="E1422" s="50" t="s">
        <v>6</v>
      </c>
    </row>
    <row r="1423" spans="1:5" x14ac:dyDescent="0.3">
      <c r="A1423" s="55" t="s">
        <v>238</v>
      </c>
      <c r="B1423" s="33" t="s">
        <v>239</v>
      </c>
      <c r="C1423" s="49" t="s">
        <v>6</v>
      </c>
      <c r="D1423" s="49">
        <v>48.2</v>
      </c>
      <c r="E1423" s="50" t="s">
        <v>6</v>
      </c>
    </row>
    <row r="1424" spans="1:5" x14ac:dyDescent="0.3">
      <c r="A1424" s="55" t="s">
        <v>240</v>
      </c>
      <c r="B1424" s="33" t="s">
        <v>241</v>
      </c>
      <c r="C1424" s="49" t="s">
        <v>6</v>
      </c>
      <c r="D1424" s="49">
        <v>400</v>
      </c>
      <c r="E1424" s="50" t="s">
        <v>6</v>
      </c>
    </row>
    <row r="1425" spans="1:5" x14ac:dyDescent="0.3">
      <c r="A1425" s="16" t="s">
        <v>577</v>
      </c>
      <c r="B1425" s="79" t="s">
        <v>434</v>
      </c>
      <c r="C1425" s="71">
        <v>43500</v>
      </c>
      <c r="D1425" s="71">
        <v>13340</v>
      </c>
      <c r="E1425" s="17">
        <v>30.67</v>
      </c>
    </row>
    <row r="1426" spans="1:5" x14ac:dyDescent="0.3">
      <c r="A1426" s="107" t="s">
        <v>152</v>
      </c>
      <c r="B1426" s="108"/>
      <c r="C1426" s="68">
        <v>43500</v>
      </c>
      <c r="D1426" s="68">
        <v>13340</v>
      </c>
      <c r="E1426" s="69">
        <v>30.67</v>
      </c>
    </row>
    <row r="1427" spans="1:5" x14ac:dyDescent="0.3">
      <c r="A1427" s="107" t="s">
        <v>153</v>
      </c>
      <c r="B1427" s="108"/>
      <c r="C1427" s="68">
        <v>43500</v>
      </c>
      <c r="D1427" s="68">
        <v>13340</v>
      </c>
      <c r="E1427" s="69">
        <v>30.67</v>
      </c>
    </row>
    <row r="1428" spans="1:5" x14ac:dyDescent="0.3">
      <c r="A1428" s="55" t="s">
        <v>737</v>
      </c>
      <c r="B1428" s="33" t="s">
        <v>738</v>
      </c>
      <c r="C1428" s="49">
        <v>43500</v>
      </c>
      <c r="D1428" s="49">
        <v>13340</v>
      </c>
      <c r="E1428" s="50">
        <v>30.67</v>
      </c>
    </row>
    <row r="1429" spans="1:5" x14ac:dyDescent="0.3">
      <c r="A1429" s="55" t="s">
        <v>280</v>
      </c>
      <c r="B1429" s="33" t="s">
        <v>281</v>
      </c>
      <c r="C1429" s="49" t="s">
        <v>6</v>
      </c>
      <c r="D1429" s="49">
        <v>13340</v>
      </c>
      <c r="E1429" s="50" t="s">
        <v>6</v>
      </c>
    </row>
    <row r="1430" spans="1:5" x14ac:dyDescent="0.3">
      <c r="A1430" s="16" t="s">
        <v>578</v>
      </c>
      <c r="B1430" s="79" t="s">
        <v>437</v>
      </c>
      <c r="C1430" s="71">
        <v>14700</v>
      </c>
      <c r="D1430" s="71">
        <v>5312.01</v>
      </c>
      <c r="E1430" s="17">
        <v>36.14</v>
      </c>
    </row>
    <row r="1431" spans="1:5" x14ac:dyDescent="0.3">
      <c r="A1431" s="107" t="s">
        <v>152</v>
      </c>
      <c r="B1431" s="108"/>
      <c r="C1431" s="68">
        <v>14700</v>
      </c>
      <c r="D1431" s="68">
        <v>5312.01</v>
      </c>
      <c r="E1431" s="69">
        <v>36.14</v>
      </c>
    </row>
    <row r="1432" spans="1:5" x14ac:dyDescent="0.3">
      <c r="A1432" s="107" t="s">
        <v>153</v>
      </c>
      <c r="B1432" s="108"/>
      <c r="C1432" s="68">
        <v>14700</v>
      </c>
      <c r="D1432" s="68">
        <v>5312.01</v>
      </c>
      <c r="E1432" s="69">
        <v>36.14</v>
      </c>
    </row>
    <row r="1433" spans="1:5" x14ac:dyDescent="0.3">
      <c r="A1433" s="55" t="s">
        <v>737</v>
      </c>
      <c r="B1433" s="33" t="s">
        <v>738</v>
      </c>
      <c r="C1433" s="49">
        <v>14700</v>
      </c>
      <c r="D1433" s="49">
        <v>5312.01</v>
      </c>
      <c r="E1433" s="50">
        <v>36.14</v>
      </c>
    </row>
    <row r="1434" spans="1:5" x14ac:dyDescent="0.3">
      <c r="A1434" s="55" t="s">
        <v>414</v>
      </c>
      <c r="B1434" s="33" t="s">
        <v>415</v>
      </c>
      <c r="C1434" s="49" t="s">
        <v>6</v>
      </c>
      <c r="D1434" s="49">
        <v>4272.79</v>
      </c>
      <c r="E1434" s="50" t="s">
        <v>6</v>
      </c>
    </row>
    <row r="1435" spans="1:5" x14ac:dyDescent="0.3">
      <c r="A1435" s="55" t="s">
        <v>280</v>
      </c>
      <c r="B1435" s="33" t="s">
        <v>281</v>
      </c>
      <c r="C1435" s="49" t="s">
        <v>6</v>
      </c>
      <c r="D1435" s="49">
        <v>1039.22</v>
      </c>
      <c r="E1435" s="50" t="s">
        <v>6</v>
      </c>
    </row>
    <row r="1436" spans="1:5" x14ac:dyDescent="0.3">
      <c r="A1436" s="16" t="s">
        <v>648</v>
      </c>
      <c r="B1436" s="79" t="s">
        <v>649</v>
      </c>
      <c r="C1436" s="71">
        <v>4000</v>
      </c>
      <c r="D1436" s="71">
        <v>1055.1500000000001</v>
      </c>
      <c r="E1436" s="17">
        <v>26.38</v>
      </c>
    </row>
    <row r="1437" spans="1:5" x14ac:dyDescent="0.3">
      <c r="A1437" s="107" t="s">
        <v>152</v>
      </c>
      <c r="B1437" s="108"/>
      <c r="C1437" s="68">
        <v>4000</v>
      </c>
      <c r="D1437" s="68">
        <v>1055.1500000000001</v>
      </c>
      <c r="E1437" s="69">
        <v>26.38</v>
      </c>
    </row>
    <row r="1438" spans="1:5" x14ac:dyDescent="0.3">
      <c r="A1438" s="107" t="s">
        <v>153</v>
      </c>
      <c r="B1438" s="108"/>
      <c r="C1438" s="68">
        <v>4000</v>
      </c>
      <c r="D1438" s="68">
        <v>1055.1500000000001</v>
      </c>
      <c r="E1438" s="69">
        <v>26.38</v>
      </c>
    </row>
    <row r="1439" spans="1:5" x14ac:dyDescent="0.3">
      <c r="A1439" s="55" t="s">
        <v>737</v>
      </c>
      <c r="B1439" s="33" t="s">
        <v>738</v>
      </c>
      <c r="C1439" s="49">
        <v>4000</v>
      </c>
      <c r="D1439" s="49">
        <v>1055.1500000000001</v>
      </c>
      <c r="E1439" s="50">
        <v>26.38</v>
      </c>
    </row>
    <row r="1440" spans="1:5" x14ac:dyDescent="0.3">
      <c r="A1440" s="55" t="s">
        <v>247</v>
      </c>
      <c r="B1440" s="33" t="s">
        <v>248</v>
      </c>
      <c r="C1440" s="49" t="s">
        <v>6</v>
      </c>
      <c r="D1440" s="49">
        <v>1055.1500000000001</v>
      </c>
      <c r="E1440" s="50" t="s">
        <v>6</v>
      </c>
    </row>
    <row r="1441" spans="1:5" x14ac:dyDescent="0.3">
      <c r="A1441" s="16" t="s">
        <v>689</v>
      </c>
      <c r="B1441" s="79" t="s">
        <v>690</v>
      </c>
      <c r="C1441" s="71">
        <v>116443.21</v>
      </c>
      <c r="D1441" s="71">
        <f>20220.79+20292.15</f>
        <v>40512.94</v>
      </c>
      <c r="E1441" s="78">
        <f>D1441/C1441</f>
        <v>0.34792015781770358</v>
      </c>
    </row>
    <row r="1442" spans="1:5" x14ac:dyDescent="0.3">
      <c r="A1442" s="107" t="s">
        <v>152</v>
      </c>
      <c r="B1442" s="108"/>
      <c r="C1442" s="68">
        <v>87883.27</v>
      </c>
      <c r="D1442" s="68">
        <v>40512.94</v>
      </c>
      <c r="E1442" s="69">
        <v>46.1</v>
      </c>
    </row>
    <row r="1443" spans="1:5" x14ac:dyDescent="0.3">
      <c r="A1443" s="107" t="s">
        <v>153</v>
      </c>
      <c r="B1443" s="108"/>
      <c r="C1443" s="68">
        <v>87883.27</v>
      </c>
      <c r="D1443" s="68">
        <v>40512.94</v>
      </c>
      <c r="E1443" s="69">
        <v>46.1</v>
      </c>
    </row>
    <row r="1444" spans="1:5" x14ac:dyDescent="0.3">
      <c r="A1444" s="55" t="s">
        <v>737</v>
      </c>
      <c r="B1444" s="33" t="s">
        <v>738</v>
      </c>
      <c r="C1444" s="49">
        <v>19500</v>
      </c>
      <c r="D1444" s="49">
        <v>15300.75</v>
      </c>
      <c r="E1444" s="50">
        <v>78.47</v>
      </c>
    </row>
    <row r="1445" spans="1:5" x14ac:dyDescent="0.3">
      <c r="A1445" s="55" t="s">
        <v>295</v>
      </c>
      <c r="B1445" s="33" t="s">
        <v>296</v>
      </c>
      <c r="C1445" s="49" t="s">
        <v>6</v>
      </c>
      <c r="D1445" s="49">
        <v>12414.07</v>
      </c>
      <c r="E1445" s="50" t="s">
        <v>6</v>
      </c>
    </row>
    <row r="1446" spans="1:5" x14ac:dyDescent="0.3">
      <c r="A1446" s="55" t="s">
        <v>242</v>
      </c>
      <c r="B1446" s="33" t="s">
        <v>235</v>
      </c>
      <c r="C1446" s="49" t="s">
        <v>6</v>
      </c>
      <c r="D1446" s="49">
        <v>2886.68</v>
      </c>
      <c r="E1446" s="50" t="s">
        <v>6</v>
      </c>
    </row>
    <row r="1447" spans="1:5" x14ac:dyDescent="0.3">
      <c r="A1447" s="55" t="s">
        <v>762</v>
      </c>
      <c r="B1447" s="33" t="s">
        <v>763</v>
      </c>
      <c r="C1447" s="49">
        <v>68383.27</v>
      </c>
      <c r="D1447" s="49">
        <v>25212.19</v>
      </c>
      <c r="E1447" s="13">
        <f>D1447/C1447</f>
        <v>0.36868944699485706</v>
      </c>
    </row>
    <row r="1448" spans="1:5" x14ac:dyDescent="0.3">
      <c r="A1448" s="55" t="s">
        <v>429</v>
      </c>
      <c r="B1448" s="33" t="s">
        <v>430</v>
      </c>
      <c r="C1448" s="49" t="s">
        <v>6</v>
      </c>
      <c r="D1448" s="49">
        <v>25212.19</v>
      </c>
      <c r="E1448" s="50" t="s">
        <v>6</v>
      </c>
    </row>
    <row r="1449" spans="1:5" x14ac:dyDescent="0.3">
      <c r="A1449" s="107" t="s">
        <v>158</v>
      </c>
      <c r="B1449" s="108"/>
      <c r="C1449" s="68">
        <v>28559.94</v>
      </c>
      <c r="D1449" s="68">
        <v>0</v>
      </c>
      <c r="E1449" s="69">
        <v>0</v>
      </c>
    </row>
    <row r="1450" spans="1:5" ht="13.2" customHeight="1" x14ac:dyDescent="0.3">
      <c r="A1450" s="107" t="s">
        <v>639</v>
      </c>
      <c r="B1450" s="108"/>
      <c r="C1450" s="68">
        <v>28559.94</v>
      </c>
      <c r="D1450" s="68">
        <v>0</v>
      </c>
      <c r="E1450" s="69">
        <v>0</v>
      </c>
    </row>
    <row r="1451" spans="1:5" x14ac:dyDescent="0.3">
      <c r="A1451" s="55" t="s">
        <v>762</v>
      </c>
      <c r="B1451" s="33" t="s">
        <v>763</v>
      </c>
      <c r="C1451" s="49">
        <v>28559.94</v>
      </c>
      <c r="D1451" s="49">
        <v>0</v>
      </c>
      <c r="E1451" s="50">
        <v>0</v>
      </c>
    </row>
    <row r="1452" spans="1:5" x14ac:dyDescent="0.3">
      <c r="A1452" s="55" t="s">
        <v>429</v>
      </c>
      <c r="B1452" s="33" t="s">
        <v>430</v>
      </c>
      <c r="C1452" s="49" t="s">
        <v>6</v>
      </c>
      <c r="D1452" s="49">
        <v>0</v>
      </c>
      <c r="E1452" s="50" t="s">
        <v>6</v>
      </c>
    </row>
    <row r="1453" spans="1:5" x14ac:dyDescent="0.3">
      <c r="A1453" s="16" t="s">
        <v>794</v>
      </c>
      <c r="B1453" s="79" t="s">
        <v>795</v>
      </c>
      <c r="C1453" s="71">
        <v>150000</v>
      </c>
      <c r="D1453" s="71">
        <v>0</v>
      </c>
      <c r="E1453" s="17">
        <v>0</v>
      </c>
    </row>
    <row r="1454" spans="1:5" x14ac:dyDescent="0.3">
      <c r="A1454" s="107" t="s">
        <v>158</v>
      </c>
      <c r="B1454" s="108"/>
      <c r="C1454" s="68">
        <v>150000</v>
      </c>
      <c r="D1454" s="68">
        <v>0</v>
      </c>
      <c r="E1454" s="69">
        <v>0</v>
      </c>
    </row>
    <row r="1455" spans="1:5" x14ac:dyDescent="0.3">
      <c r="A1455" s="107" t="s">
        <v>160</v>
      </c>
      <c r="B1455" s="108"/>
      <c r="C1455" s="68">
        <v>150000</v>
      </c>
      <c r="D1455" s="68">
        <v>0</v>
      </c>
      <c r="E1455" s="69">
        <v>0</v>
      </c>
    </row>
    <row r="1456" spans="1:5" x14ac:dyDescent="0.3">
      <c r="A1456" s="55" t="s">
        <v>760</v>
      </c>
      <c r="B1456" s="33" t="s">
        <v>761</v>
      </c>
      <c r="C1456" s="49">
        <v>150000</v>
      </c>
      <c r="D1456" s="49">
        <v>0</v>
      </c>
      <c r="E1456" s="50">
        <v>0</v>
      </c>
    </row>
    <row r="1457" spans="1:5" x14ac:dyDescent="0.3">
      <c r="A1457" s="55" t="s">
        <v>499</v>
      </c>
      <c r="B1457" s="33" t="s">
        <v>498</v>
      </c>
      <c r="C1457" s="49" t="s">
        <v>6</v>
      </c>
      <c r="D1457" s="49">
        <v>0</v>
      </c>
      <c r="E1457" s="50" t="s">
        <v>6</v>
      </c>
    </row>
    <row r="1458" spans="1:5" x14ac:dyDescent="0.3">
      <c r="A1458" s="14" t="s">
        <v>579</v>
      </c>
      <c r="B1458" s="76" t="s">
        <v>796</v>
      </c>
      <c r="C1458" s="70">
        <v>455550</v>
      </c>
      <c r="D1458" s="70">
        <v>163534.20000000001</v>
      </c>
      <c r="E1458" s="15">
        <v>35.9</v>
      </c>
    </row>
    <row r="1459" spans="1:5" x14ac:dyDescent="0.3">
      <c r="A1459" s="16" t="s">
        <v>580</v>
      </c>
      <c r="B1459" s="79" t="s">
        <v>797</v>
      </c>
      <c r="C1459" s="71">
        <v>199800</v>
      </c>
      <c r="D1459" s="71">
        <v>69982.820000000007</v>
      </c>
      <c r="E1459" s="17">
        <v>35.03</v>
      </c>
    </row>
    <row r="1460" spans="1:5" x14ac:dyDescent="0.3">
      <c r="A1460" s="107" t="s">
        <v>152</v>
      </c>
      <c r="B1460" s="108"/>
      <c r="C1460" s="68">
        <v>199800</v>
      </c>
      <c r="D1460" s="68">
        <v>69982.820000000007</v>
      </c>
      <c r="E1460" s="69">
        <v>35.03</v>
      </c>
    </row>
    <row r="1461" spans="1:5" x14ac:dyDescent="0.3">
      <c r="A1461" s="107" t="s">
        <v>153</v>
      </c>
      <c r="B1461" s="108"/>
      <c r="C1461" s="68">
        <v>199800</v>
      </c>
      <c r="D1461" s="68">
        <v>69982.820000000007</v>
      </c>
      <c r="E1461" s="69">
        <v>35.03</v>
      </c>
    </row>
    <row r="1462" spans="1:5" x14ac:dyDescent="0.3">
      <c r="A1462" s="55" t="s">
        <v>737</v>
      </c>
      <c r="B1462" s="33" t="s">
        <v>738</v>
      </c>
      <c r="C1462" s="49">
        <v>199800</v>
      </c>
      <c r="D1462" s="49">
        <v>69982.820000000007</v>
      </c>
      <c r="E1462" s="50">
        <v>35.03</v>
      </c>
    </row>
    <row r="1463" spans="1:5" x14ac:dyDescent="0.3">
      <c r="A1463" s="55" t="s">
        <v>406</v>
      </c>
      <c r="B1463" s="33" t="s">
        <v>407</v>
      </c>
      <c r="C1463" s="49" t="s">
        <v>6</v>
      </c>
      <c r="D1463" s="49">
        <v>21395.95</v>
      </c>
      <c r="E1463" s="50" t="s">
        <v>6</v>
      </c>
    </row>
    <row r="1464" spans="1:5" x14ac:dyDescent="0.3">
      <c r="A1464" s="55" t="s">
        <v>408</v>
      </c>
      <c r="B1464" s="33" t="s">
        <v>409</v>
      </c>
      <c r="C1464" s="49" t="s">
        <v>6</v>
      </c>
      <c r="D1464" s="49">
        <v>5105.7700000000004</v>
      </c>
      <c r="E1464" s="50" t="s">
        <v>6</v>
      </c>
    </row>
    <row r="1465" spans="1:5" x14ac:dyDescent="0.3">
      <c r="A1465" s="55" t="s">
        <v>295</v>
      </c>
      <c r="B1465" s="33" t="s">
        <v>296</v>
      </c>
      <c r="C1465" s="49" t="s">
        <v>6</v>
      </c>
      <c r="D1465" s="49">
        <v>26097.19</v>
      </c>
      <c r="E1465" s="50" t="s">
        <v>6</v>
      </c>
    </row>
    <row r="1466" spans="1:5" x14ac:dyDescent="0.3">
      <c r="A1466" s="55" t="s">
        <v>414</v>
      </c>
      <c r="B1466" s="33" t="s">
        <v>415</v>
      </c>
      <c r="C1466" s="49" t="s">
        <v>6</v>
      </c>
      <c r="D1466" s="49">
        <v>7245.78</v>
      </c>
      <c r="E1466" s="50" t="s">
        <v>6</v>
      </c>
    </row>
    <row r="1467" spans="1:5" x14ac:dyDescent="0.3">
      <c r="A1467" s="55" t="s">
        <v>284</v>
      </c>
      <c r="B1467" s="33" t="s">
        <v>285</v>
      </c>
      <c r="C1467" s="49" t="s">
        <v>6</v>
      </c>
      <c r="D1467" s="49">
        <v>511.88</v>
      </c>
      <c r="E1467" s="50" t="s">
        <v>6</v>
      </c>
    </row>
    <row r="1468" spans="1:5" x14ac:dyDescent="0.3">
      <c r="A1468" s="55" t="s">
        <v>247</v>
      </c>
      <c r="B1468" s="33" t="s">
        <v>248</v>
      </c>
      <c r="C1468" s="49" t="s">
        <v>6</v>
      </c>
      <c r="D1468" s="49">
        <v>9626.25</v>
      </c>
      <c r="E1468" s="50" t="s">
        <v>6</v>
      </c>
    </row>
    <row r="1469" spans="1:5" x14ac:dyDescent="0.3">
      <c r="A1469" s="16" t="s">
        <v>798</v>
      </c>
      <c r="B1469" s="79" t="s">
        <v>799</v>
      </c>
      <c r="C1469" s="71">
        <v>53500</v>
      </c>
      <c r="D1469" s="71">
        <v>31988.92</v>
      </c>
      <c r="E1469" s="17">
        <v>59.79</v>
      </c>
    </row>
    <row r="1470" spans="1:5" x14ac:dyDescent="0.3">
      <c r="A1470" s="107" t="s">
        <v>152</v>
      </c>
      <c r="B1470" s="108"/>
      <c r="C1470" s="68">
        <v>53500</v>
      </c>
      <c r="D1470" s="68">
        <v>31988.92</v>
      </c>
      <c r="E1470" s="69">
        <v>59.79</v>
      </c>
    </row>
    <row r="1471" spans="1:5" x14ac:dyDescent="0.3">
      <c r="A1471" s="107" t="s">
        <v>153</v>
      </c>
      <c r="B1471" s="108"/>
      <c r="C1471" s="68">
        <v>53500</v>
      </c>
      <c r="D1471" s="68">
        <v>31988.92</v>
      </c>
      <c r="E1471" s="69">
        <v>59.79</v>
      </c>
    </row>
    <row r="1472" spans="1:5" x14ac:dyDescent="0.3">
      <c r="A1472" s="55" t="s">
        <v>737</v>
      </c>
      <c r="B1472" s="33" t="s">
        <v>738</v>
      </c>
      <c r="C1472" s="49">
        <v>53500</v>
      </c>
      <c r="D1472" s="49">
        <v>31988.92</v>
      </c>
      <c r="E1472" s="50">
        <v>59.79</v>
      </c>
    </row>
    <row r="1473" spans="1:5" x14ac:dyDescent="0.3">
      <c r="A1473" s="55" t="s">
        <v>295</v>
      </c>
      <c r="B1473" s="33" t="s">
        <v>296</v>
      </c>
      <c r="C1473" s="49" t="s">
        <v>6</v>
      </c>
      <c r="D1473" s="49">
        <v>31988.92</v>
      </c>
      <c r="E1473" s="50" t="s">
        <v>6</v>
      </c>
    </row>
    <row r="1474" spans="1:5" x14ac:dyDescent="0.3">
      <c r="A1474" s="16" t="s">
        <v>800</v>
      </c>
      <c r="B1474" s="79" t="s">
        <v>522</v>
      </c>
      <c r="C1474" s="71">
        <v>163600</v>
      </c>
      <c r="D1474" s="71">
        <v>58006.78</v>
      </c>
      <c r="E1474" s="17">
        <v>35.46</v>
      </c>
    </row>
    <row r="1475" spans="1:5" x14ac:dyDescent="0.3">
      <c r="A1475" s="107" t="s">
        <v>152</v>
      </c>
      <c r="B1475" s="108"/>
      <c r="C1475" s="68">
        <v>163600</v>
      </c>
      <c r="D1475" s="68">
        <v>58006.78</v>
      </c>
      <c r="E1475" s="69">
        <v>35.46</v>
      </c>
    </row>
    <row r="1476" spans="1:5" x14ac:dyDescent="0.3">
      <c r="A1476" s="107" t="s">
        <v>153</v>
      </c>
      <c r="B1476" s="108"/>
      <c r="C1476" s="68">
        <v>163600</v>
      </c>
      <c r="D1476" s="68">
        <v>58006.78</v>
      </c>
      <c r="E1476" s="69">
        <v>35.46</v>
      </c>
    </row>
    <row r="1477" spans="1:5" x14ac:dyDescent="0.3">
      <c r="A1477" s="55" t="s">
        <v>737</v>
      </c>
      <c r="B1477" s="33" t="s">
        <v>738</v>
      </c>
      <c r="C1477" s="49">
        <v>163600</v>
      </c>
      <c r="D1477" s="49">
        <v>58006.78</v>
      </c>
      <c r="E1477" s="50">
        <v>35.46</v>
      </c>
    </row>
    <row r="1478" spans="1:5" x14ac:dyDescent="0.3">
      <c r="A1478" s="55" t="s">
        <v>245</v>
      </c>
      <c r="B1478" s="33" t="s">
        <v>246</v>
      </c>
      <c r="C1478" s="49" t="s">
        <v>6</v>
      </c>
      <c r="D1478" s="49">
        <v>1839.93</v>
      </c>
      <c r="E1478" s="50" t="s">
        <v>6</v>
      </c>
    </row>
    <row r="1479" spans="1:5" x14ac:dyDescent="0.3">
      <c r="A1479" s="55" t="s">
        <v>406</v>
      </c>
      <c r="B1479" s="33" t="s">
        <v>407</v>
      </c>
      <c r="C1479" s="49" t="s">
        <v>6</v>
      </c>
      <c r="D1479" s="49">
        <v>37123.51</v>
      </c>
      <c r="E1479" s="50" t="s">
        <v>6</v>
      </c>
    </row>
    <row r="1480" spans="1:5" x14ac:dyDescent="0.3">
      <c r="A1480" s="55" t="s">
        <v>295</v>
      </c>
      <c r="B1480" s="33" t="s">
        <v>296</v>
      </c>
      <c r="C1480" s="49" t="s">
        <v>6</v>
      </c>
      <c r="D1480" s="49">
        <v>5689.56</v>
      </c>
      <c r="E1480" s="50" t="s">
        <v>6</v>
      </c>
    </row>
    <row r="1481" spans="1:5" x14ac:dyDescent="0.3">
      <c r="A1481" s="55" t="s">
        <v>414</v>
      </c>
      <c r="B1481" s="33" t="s">
        <v>415</v>
      </c>
      <c r="C1481" s="49" t="s">
        <v>6</v>
      </c>
      <c r="D1481" s="49">
        <v>1692.06</v>
      </c>
      <c r="E1481" s="50" t="s">
        <v>6</v>
      </c>
    </row>
    <row r="1482" spans="1:5" x14ac:dyDescent="0.3">
      <c r="A1482" s="55" t="s">
        <v>284</v>
      </c>
      <c r="B1482" s="33" t="s">
        <v>285</v>
      </c>
      <c r="C1482" s="49" t="s">
        <v>6</v>
      </c>
      <c r="D1482" s="49">
        <v>446.07</v>
      </c>
      <c r="E1482" s="50" t="s">
        <v>6</v>
      </c>
    </row>
    <row r="1483" spans="1:5" x14ac:dyDescent="0.3">
      <c r="A1483" s="55" t="s">
        <v>247</v>
      </c>
      <c r="B1483" s="33" t="s">
        <v>248</v>
      </c>
      <c r="C1483" s="49" t="s">
        <v>6</v>
      </c>
      <c r="D1483" s="49">
        <v>11215.65</v>
      </c>
      <c r="E1483" s="50" t="s">
        <v>6</v>
      </c>
    </row>
    <row r="1484" spans="1:5" ht="26.4" x14ac:dyDescent="0.3">
      <c r="A1484" s="16" t="s">
        <v>581</v>
      </c>
      <c r="B1484" s="79" t="s">
        <v>650</v>
      </c>
      <c r="C1484" s="71">
        <v>38650</v>
      </c>
      <c r="D1484" s="71">
        <v>3555.68</v>
      </c>
      <c r="E1484" s="17">
        <v>9.1999999999999993</v>
      </c>
    </row>
    <row r="1485" spans="1:5" x14ac:dyDescent="0.3">
      <c r="A1485" s="107" t="s">
        <v>152</v>
      </c>
      <c r="B1485" s="108"/>
      <c r="C1485" s="68">
        <v>38650</v>
      </c>
      <c r="D1485" s="68">
        <v>3555.68</v>
      </c>
      <c r="E1485" s="69">
        <v>9.1999999999999993</v>
      </c>
    </row>
    <row r="1486" spans="1:5" x14ac:dyDescent="0.3">
      <c r="A1486" s="107" t="s">
        <v>153</v>
      </c>
      <c r="B1486" s="108"/>
      <c r="C1486" s="68">
        <v>38650</v>
      </c>
      <c r="D1486" s="68">
        <v>3555.68</v>
      </c>
      <c r="E1486" s="69">
        <v>9.1999999999999993</v>
      </c>
    </row>
    <row r="1487" spans="1:5" x14ac:dyDescent="0.3">
      <c r="A1487" s="55" t="s">
        <v>773</v>
      </c>
      <c r="B1487" s="33" t="s">
        <v>774</v>
      </c>
      <c r="C1487" s="49">
        <v>38650</v>
      </c>
      <c r="D1487" s="49">
        <v>3555.68</v>
      </c>
      <c r="E1487" s="50">
        <v>9.1999999999999993</v>
      </c>
    </row>
    <row r="1488" spans="1:5" x14ac:dyDescent="0.3">
      <c r="A1488" s="55" t="s">
        <v>309</v>
      </c>
      <c r="B1488" s="33" t="s">
        <v>308</v>
      </c>
      <c r="C1488" s="49" t="s">
        <v>6</v>
      </c>
      <c r="D1488" s="49">
        <v>2937.5</v>
      </c>
      <c r="E1488" s="50" t="s">
        <v>6</v>
      </c>
    </row>
    <row r="1489" spans="1:5" x14ac:dyDescent="0.3">
      <c r="A1489" s="55" t="s">
        <v>573</v>
      </c>
      <c r="B1489" s="33" t="s">
        <v>572</v>
      </c>
      <c r="C1489" s="49" t="s">
        <v>6</v>
      </c>
      <c r="D1489" s="49">
        <v>618.17999999999995</v>
      </c>
      <c r="E1489" s="50" t="s">
        <v>6</v>
      </c>
    </row>
    <row r="1490" spans="1:5" x14ac:dyDescent="0.3">
      <c r="A1490" s="14" t="s">
        <v>651</v>
      </c>
      <c r="B1490" s="76" t="s">
        <v>652</v>
      </c>
      <c r="C1490" s="70">
        <v>70155.789999999994</v>
      </c>
      <c r="D1490" s="70">
        <v>13400.86</v>
      </c>
      <c r="E1490" s="15">
        <v>19.100000000000001</v>
      </c>
    </row>
    <row r="1491" spans="1:5" x14ac:dyDescent="0.3">
      <c r="A1491" s="16" t="s">
        <v>653</v>
      </c>
      <c r="B1491" s="79" t="s">
        <v>654</v>
      </c>
      <c r="C1491" s="71">
        <v>16000</v>
      </c>
      <c r="D1491" s="71">
        <v>0</v>
      </c>
      <c r="E1491" s="17">
        <v>0</v>
      </c>
    </row>
    <row r="1492" spans="1:5" x14ac:dyDescent="0.3">
      <c r="A1492" s="107" t="s">
        <v>152</v>
      </c>
      <c r="B1492" s="108"/>
      <c r="C1492" s="68">
        <v>16000</v>
      </c>
      <c r="D1492" s="68">
        <v>0</v>
      </c>
      <c r="E1492" s="69">
        <v>0</v>
      </c>
    </row>
    <row r="1493" spans="1:5" x14ac:dyDescent="0.3">
      <c r="A1493" s="107" t="s">
        <v>153</v>
      </c>
      <c r="B1493" s="108"/>
      <c r="C1493" s="68">
        <v>16000</v>
      </c>
      <c r="D1493" s="68">
        <v>0</v>
      </c>
      <c r="E1493" s="69">
        <v>0</v>
      </c>
    </row>
    <row r="1494" spans="1:5" x14ac:dyDescent="0.3">
      <c r="A1494" s="55" t="s">
        <v>737</v>
      </c>
      <c r="B1494" s="33" t="s">
        <v>738</v>
      </c>
      <c r="C1494" s="49">
        <v>2500</v>
      </c>
      <c r="D1494" s="49">
        <v>0</v>
      </c>
      <c r="E1494" s="50">
        <v>0</v>
      </c>
    </row>
    <row r="1495" spans="1:5" x14ac:dyDescent="0.3">
      <c r="A1495" s="55" t="s">
        <v>247</v>
      </c>
      <c r="B1495" s="33" t="s">
        <v>248</v>
      </c>
      <c r="C1495" s="49" t="s">
        <v>6</v>
      </c>
      <c r="D1495" s="49">
        <v>0</v>
      </c>
      <c r="E1495" s="50" t="s">
        <v>6</v>
      </c>
    </row>
    <row r="1496" spans="1:5" ht="26.4" x14ac:dyDescent="0.3">
      <c r="A1496" s="55" t="s">
        <v>756</v>
      </c>
      <c r="B1496" s="33" t="s">
        <v>757</v>
      </c>
      <c r="C1496" s="49">
        <v>13500</v>
      </c>
      <c r="D1496" s="49">
        <v>0</v>
      </c>
      <c r="E1496" s="50">
        <v>0</v>
      </c>
    </row>
    <row r="1497" spans="1:5" x14ac:dyDescent="0.3">
      <c r="A1497" s="55" t="s">
        <v>322</v>
      </c>
      <c r="B1497" s="33" t="s">
        <v>323</v>
      </c>
      <c r="C1497" s="49" t="s">
        <v>6</v>
      </c>
      <c r="D1497" s="49">
        <v>0</v>
      </c>
      <c r="E1497" s="50" t="s">
        <v>6</v>
      </c>
    </row>
    <row r="1498" spans="1:5" x14ac:dyDescent="0.3">
      <c r="A1498" s="16" t="s">
        <v>801</v>
      </c>
      <c r="B1498" s="79" t="s">
        <v>802</v>
      </c>
      <c r="C1498" s="71">
        <v>6500</v>
      </c>
      <c r="D1498" s="71">
        <v>0</v>
      </c>
      <c r="E1498" s="17">
        <v>0</v>
      </c>
    </row>
    <row r="1499" spans="1:5" x14ac:dyDescent="0.3">
      <c r="A1499" s="107" t="s">
        <v>152</v>
      </c>
      <c r="B1499" s="108"/>
      <c r="C1499" s="68">
        <v>6500</v>
      </c>
      <c r="D1499" s="68">
        <v>0</v>
      </c>
      <c r="E1499" s="69">
        <v>0</v>
      </c>
    </row>
    <row r="1500" spans="1:5" x14ac:dyDescent="0.3">
      <c r="A1500" s="107" t="s">
        <v>153</v>
      </c>
      <c r="B1500" s="108"/>
      <c r="C1500" s="68">
        <v>6500</v>
      </c>
      <c r="D1500" s="68">
        <v>0</v>
      </c>
      <c r="E1500" s="69">
        <v>0</v>
      </c>
    </row>
    <row r="1501" spans="1:5" x14ac:dyDescent="0.3">
      <c r="A1501" s="55" t="s">
        <v>773</v>
      </c>
      <c r="B1501" s="33" t="s">
        <v>774</v>
      </c>
      <c r="C1501" s="49">
        <v>6500</v>
      </c>
      <c r="D1501" s="49">
        <v>0</v>
      </c>
      <c r="E1501" s="50">
        <v>0</v>
      </c>
    </row>
    <row r="1502" spans="1:5" x14ac:dyDescent="0.3">
      <c r="A1502" s="55" t="s">
        <v>309</v>
      </c>
      <c r="B1502" s="33" t="s">
        <v>308</v>
      </c>
      <c r="C1502" s="49" t="s">
        <v>6</v>
      </c>
      <c r="D1502" s="49">
        <v>0</v>
      </c>
      <c r="E1502" s="50" t="s">
        <v>6</v>
      </c>
    </row>
    <row r="1503" spans="1:5" x14ac:dyDescent="0.3">
      <c r="A1503" s="16" t="s">
        <v>691</v>
      </c>
      <c r="B1503" s="79" t="s">
        <v>692</v>
      </c>
      <c r="C1503" s="71">
        <v>47655.79</v>
      </c>
      <c r="D1503" s="71">
        <v>13400.86</v>
      </c>
      <c r="E1503" s="17">
        <v>28.12</v>
      </c>
    </row>
    <row r="1504" spans="1:5" x14ac:dyDescent="0.3">
      <c r="A1504" s="107" t="s">
        <v>158</v>
      </c>
      <c r="B1504" s="108"/>
      <c r="C1504" s="68">
        <v>47655.79</v>
      </c>
      <c r="D1504" s="68">
        <v>13400.86</v>
      </c>
      <c r="E1504" s="69">
        <v>28.12</v>
      </c>
    </row>
    <row r="1505" spans="1:5" x14ac:dyDescent="0.3">
      <c r="A1505" s="107" t="s">
        <v>162</v>
      </c>
      <c r="B1505" s="108"/>
      <c r="C1505" s="68">
        <v>47655.79</v>
      </c>
      <c r="D1505" s="68">
        <v>13400.86</v>
      </c>
      <c r="E1505" s="69">
        <v>28.12</v>
      </c>
    </row>
    <row r="1506" spans="1:5" x14ac:dyDescent="0.3">
      <c r="A1506" s="55" t="s">
        <v>737</v>
      </c>
      <c r="B1506" s="33" t="s">
        <v>738</v>
      </c>
      <c r="C1506" s="49">
        <v>47655.79</v>
      </c>
      <c r="D1506" s="49">
        <v>13400.86</v>
      </c>
      <c r="E1506" s="50">
        <v>28.12</v>
      </c>
    </row>
    <row r="1507" spans="1:5" x14ac:dyDescent="0.3">
      <c r="A1507" s="55" t="s">
        <v>280</v>
      </c>
      <c r="B1507" s="33" t="s">
        <v>281</v>
      </c>
      <c r="C1507" s="49" t="s">
        <v>6</v>
      </c>
      <c r="D1507" s="49">
        <v>13400.86</v>
      </c>
      <c r="E1507" s="50" t="s">
        <v>6</v>
      </c>
    </row>
    <row r="1510" spans="1:5" x14ac:dyDescent="0.3">
      <c r="B1510" s="123" t="s">
        <v>543</v>
      </c>
      <c r="C1510" s="123"/>
      <c r="D1510" s="123"/>
      <c r="E1510" s="123"/>
    </row>
    <row r="1512" spans="1:5" ht="26.4" customHeight="1" x14ac:dyDescent="0.3">
      <c r="A1512" s="115" t="s">
        <v>544</v>
      </c>
      <c r="B1512" s="115"/>
      <c r="C1512" s="115"/>
      <c r="D1512" s="115"/>
      <c r="E1512" s="115"/>
    </row>
    <row r="1514" spans="1:5" x14ac:dyDescent="0.3">
      <c r="A1514" s="115" t="s">
        <v>812</v>
      </c>
      <c r="B1514" s="115"/>
    </row>
    <row r="1515" spans="1:5" x14ac:dyDescent="0.3">
      <c r="A1515" s="115" t="s">
        <v>813</v>
      </c>
      <c r="B1515" s="115"/>
    </row>
    <row r="1516" spans="1:5" s="86" customFormat="1" x14ac:dyDescent="0.3">
      <c r="A1516" s="115" t="s">
        <v>815</v>
      </c>
      <c r="B1516" s="115"/>
      <c r="C1516" s="87"/>
    </row>
    <row r="1519" spans="1:5" ht="38.4" customHeight="1" x14ac:dyDescent="0.3">
      <c r="A1519" s="116" t="s">
        <v>656</v>
      </c>
      <c r="B1519" s="116"/>
      <c r="C1519" s="116"/>
      <c r="D1519" s="116"/>
      <c r="E1519" s="116"/>
    </row>
  </sheetData>
  <mergeCells count="354">
    <mergeCell ref="B1510:E1510"/>
    <mergeCell ref="B377:E377"/>
    <mergeCell ref="A457:B457"/>
    <mergeCell ref="A466:B466"/>
    <mergeCell ref="A467:B467"/>
    <mergeCell ref="A471:B471"/>
    <mergeCell ref="A472:B472"/>
    <mergeCell ref="A476:B476"/>
    <mergeCell ref="A477:B477"/>
    <mergeCell ref="A450:B450"/>
    <mergeCell ref="A451:B451"/>
    <mergeCell ref="A512:B512"/>
    <mergeCell ref="A513:B513"/>
    <mergeCell ref="A452:B452"/>
    <mergeCell ref="A453:B453"/>
    <mergeCell ref="A456:B456"/>
    <mergeCell ref="A483:B483"/>
    <mergeCell ref="A484:B484"/>
    <mergeCell ref="A492:B492"/>
    <mergeCell ref="A493:B493"/>
    <mergeCell ref="A502:B502"/>
    <mergeCell ref="A563:B563"/>
    <mergeCell ref="A542:B542"/>
    <mergeCell ref="A543:B543"/>
    <mergeCell ref="B1:G3"/>
    <mergeCell ref="B6:G6"/>
    <mergeCell ref="B10:G10"/>
    <mergeCell ref="B38:G38"/>
    <mergeCell ref="B41:G41"/>
    <mergeCell ref="B207:G207"/>
    <mergeCell ref="B288:G288"/>
    <mergeCell ref="B338:G338"/>
    <mergeCell ref="E446:E447"/>
    <mergeCell ref="B425:E425"/>
    <mergeCell ref="C446:C447"/>
    <mergeCell ref="D446:D447"/>
    <mergeCell ref="A444:E444"/>
    <mergeCell ref="B358:E358"/>
    <mergeCell ref="B9:E9"/>
    <mergeCell ref="A1512:E1512"/>
    <mergeCell ref="A1516:B1516"/>
    <mergeCell ref="A1514:B1514"/>
    <mergeCell ref="A1515:B1515"/>
    <mergeCell ref="A1519:E1519"/>
    <mergeCell ref="A503:B503"/>
    <mergeCell ref="A514:B514"/>
    <mergeCell ref="A515:B515"/>
    <mergeCell ref="A518:B518"/>
    <mergeCell ref="A519:B519"/>
    <mergeCell ref="A537:B537"/>
    <mergeCell ref="A538:B538"/>
    <mergeCell ref="A539:B539"/>
    <mergeCell ref="A540:B540"/>
    <mergeCell ref="A541:B541"/>
    <mergeCell ref="A532:B532"/>
    <mergeCell ref="A533:B533"/>
    <mergeCell ref="A534:B534"/>
    <mergeCell ref="A535:B535"/>
    <mergeCell ref="A536:B536"/>
    <mergeCell ref="A550:B550"/>
    <mergeCell ref="A551:B551"/>
    <mergeCell ref="A556:B556"/>
    <mergeCell ref="A557:B557"/>
    <mergeCell ref="A544:B544"/>
    <mergeCell ref="A545:B545"/>
    <mergeCell ref="A547:B547"/>
    <mergeCell ref="A546:B546"/>
    <mergeCell ref="A588:B588"/>
    <mergeCell ref="A589:B589"/>
    <mergeCell ref="A597:B597"/>
    <mergeCell ref="A598:B598"/>
    <mergeCell ref="A604:B604"/>
    <mergeCell ref="A564:B564"/>
    <mergeCell ref="A572:B572"/>
    <mergeCell ref="A573:B573"/>
    <mergeCell ref="A580:B580"/>
    <mergeCell ref="A581:B581"/>
    <mergeCell ref="A628:B628"/>
    <mergeCell ref="A629:B629"/>
    <mergeCell ref="A633:B633"/>
    <mergeCell ref="A634:B634"/>
    <mergeCell ref="A639:B639"/>
    <mergeCell ref="A605:B605"/>
    <mergeCell ref="A614:B614"/>
    <mergeCell ref="A615:B615"/>
    <mergeCell ref="A619:B619"/>
    <mergeCell ref="A620:B620"/>
    <mergeCell ref="A660:B660"/>
    <mergeCell ref="A661:B661"/>
    <mergeCell ref="A665:B665"/>
    <mergeCell ref="A666:B666"/>
    <mergeCell ref="A669:B669"/>
    <mergeCell ref="A640:B640"/>
    <mergeCell ref="A645:B645"/>
    <mergeCell ref="A646:B646"/>
    <mergeCell ref="A654:B654"/>
    <mergeCell ref="A655:B655"/>
    <mergeCell ref="A701:B701"/>
    <mergeCell ref="A705:B705"/>
    <mergeCell ref="A706:B706"/>
    <mergeCell ref="A710:B710"/>
    <mergeCell ref="A711:B711"/>
    <mergeCell ref="A670:B670"/>
    <mergeCell ref="A679:B679"/>
    <mergeCell ref="A690:B690"/>
    <mergeCell ref="A691:B691"/>
    <mergeCell ref="A700:B700"/>
    <mergeCell ref="A736:B736"/>
    <mergeCell ref="A740:B740"/>
    <mergeCell ref="A741:B741"/>
    <mergeCell ref="A750:B750"/>
    <mergeCell ref="A751:B751"/>
    <mergeCell ref="A721:B721"/>
    <mergeCell ref="A722:B722"/>
    <mergeCell ref="A726:B726"/>
    <mergeCell ref="A727:B727"/>
    <mergeCell ref="A735:B735"/>
    <mergeCell ref="A767:B767"/>
    <mergeCell ref="A771:B771"/>
    <mergeCell ref="A772:B772"/>
    <mergeCell ref="A777:B777"/>
    <mergeCell ref="A778:B778"/>
    <mergeCell ref="A755:B755"/>
    <mergeCell ref="A756:B756"/>
    <mergeCell ref="A761:B761"/>
    <mergeCell ref="A762:B762"/>
    <mergeCell ref="A766:B766"/>
    <mergeCell ref="A792:B792"/>
    <mergeCell ref="A796:B796"/>
    <mergeCell ref="A797:B797"/>
    <mergeCell ref="A804:B804"/>
    <mergeCell ref="A805:B805"/>
    <mergeCell ref="A781:B781"/>
    <mergeCell ref="A782:B782"/>
    <mergeCell ref="A786:B786"/>
    <mergeCell ref="A787:B787"/>
    <mergeCell ref="A791:B791"/>
    <mergeCell ref="A845:B845"/>
    <mergeCell ref="A846:B846"/>
    <mergeCell ref="A851:B851"/>
    <mergeCell ref="A852:B852"/>
    <mergeCell ref="A861:B861"/>
    <mergeCell ref="A809:B809"/>
    <mergeCell ref="A810:B810"/>
    <mergeCell ref="A822:B822"/>
    <mergeCell ref="A836:B836"/>
    <mergeCell ref="A837:B837"/>
    <mergeCell ref="A878:B878"/>
    <mergeCell ref="A879:B879"/>
    <mergeCell ref="A886:B886"/>
    <mergeCell ref="A895:B895"/>
    <mergeCell ref="A896:B896"/>
    <mergeCell ref="A862:B862"/>
    <mergeCell ref="A866:B866"/>
    <mergeCell ref="A867:B867"/>
    <mergeCell ref="A871:B871"/>
    <mergeCell ref="A872:B872"/>
    <mergeCell ref="A936:B936"/>
    <mergeCell ref="A957:B957"/>
    <mergeCell ref="A958:B958"/>
    <mergeCell ref="A963:B963"/>
    <mergeCell ref="A964:B964"/>
    <mergeCell ref="A922:B922"/>
    <mergeCell ref="A923:B923"/>
    <mergeCell ref="A927:B927"/>
    <mergeCell ref="A928:B928"/>
    <mergeCell ref="A935:B935"/>
    <mergeCell ref="A981:B981"/>
    <mergeCell ref="A982:B982"/>
    <mergeCell ref="A986:B986"/>
    <mergeCell ref="A987:B987"/>
    <mergeCell ref="A991:B991"/>
    <mergeCell ref="A968:B968"/>
    <mergeCell ref="A969:B969"/>
    <mergeCell ref="A972:B972"/>
    <mergeCell ref="A975:B975"/>
    <mergeCell ref="A976:B976"/>
    <mergeCell ref="A1007:B1007"/>
    <mergeCell ref="A1013:B1013"/>
    <mergeCell ref="A1014:B1014"/>
    <mergeCell ref="A1044:B1044"/>
    <mergeCell ref="A1045:B1045"/>
    <mergeCell ref="A992:B992"/>
    <mergeCell ref="A1000:B1000"/>
    <mergeCell ref="A1001:B1001"/>
    <mergeCell ref="A997:B997"/>
    <mergeCell ref="A1006:B1006"/>
    <mergeCell ref="A1062:B1062"/>
    <mergeCell ref="A1065:B1065"/>
    <mergeCell ref="A1066:B1066"/>
    <mergeCell ref="A1074:B1074"/>
    <mergeCell ref="A1081:B1081"/>
    <mergeCell ref="A1073:B1073"/>
    <mergeCell ref="A1050:B1050"/>
    <mergeCell ref="A1051:B1051"/>
    <mergeCell ref="A1055:B1055"/>
    <mergeCell ref="A1056:B1056"/>
    <mergeCell ref="A1061:B1061"/>
    <mergeCell ref="A1088:B1088"/>
    <mergeCell ref="A1089:B1089"/>
    <mergeCell ref="A1107:B1107"/>
    <mergeCell ref="A1108:B1108"/>
    <mergeCell ref="A1113:B1113"/>
    <mergeCell ref="A1100:B1100"/>
    <mergeCell ref="A1101:B1101"/>
    <mergeCell ref="A1102:B1102"/>
    <mergeCell ref="A1103:B1103"/>
    <mergeCell ref="A1104:B1104"/>
    <mergeCell ref="A1095:B1095"/>
    <mergeCell ref="A1096:B1096"/>
    <mergeCell ref="A1097:B1097"/>
    <mergeCell ref="A1098:B1098"/>
    <mergeCell ref="A1099:B1099"/>
    <mergeCell ref="A1090:B1090"/>
    <mergeCell ref="A1091:B1091"/>
    <mergeCell ref="A1092:B1092"/>
    <mergeCell ref="A1093:B1093"/>
    <mergeCell ref="A1094:B1094"/>
    <mergeCell ref="A1128:B1128"/>
    <mergeCell ref="A1127:B1127"/>
    <mergeCell ref="A1132:B1132"/>
    <mergeCell ref="A1131:B1131"/>
    <mergeCell ref="A1136:B1136"/>
    <mergeCell ref="A1114:B1114"/>
    <mergeCell ref="A1119:B1119"/>
    <mergeCell ref="A1120:B1120"/>
    <mergeCell ref="A1123:B1123"/>
    <mergeCell ref="A1124:B1124"/>
    <mergeCell ref="A1151:B1151"/>
    <mergeCell ref="A1150:B1150"/>
    <mergeCell ref="A1155:B1155"/>
    <mergeCell ref="A1156:B1156"/>
    <mergeCell ref="A1160:B1160"/>
    <mergeCell ref="A1137:B1137"/>
    <mergeCell ref="A1140:B1140"/>
    <mergeCell ref="A1141:B1141"/>
    <mergeCell ref="A1147:B1147"/>
    <mergeCell ref="A1146:B1146"/>
    <mergeCell ref="A1186:B1186"/>
    <mergeCell ref="A1187:B1187"/>
    <mergeCell ref="A1192:B1192"/>
    <mergeCell ref="A1193:B1193"/>
    <mergeCell ref="A1200:B1200"/>
    <mergeCell ref="A1161:B1161"/>
    <mergeCell ref="A1166:B1166"/>
    <mergeCell ref="A1167:B1167"/>
    <mergeCell ref="A1172:B1172"/>
    <mergeCell ref="A1173:B1173"/>
    <mergeCell ref="A1218:B1218"/>
    <mergeCell ref="A1219:B1219"/>
    <mergeCell ref="A1224:B1224"/>
    <mergeCell ref="A1225:B1225"/>
    <mergeCell ref="A1229:B1229"/>
    <mergeCell ref="A1201:B1201"/>
    <mergeCell ref="A1206:B1206"/>
    <mergeCell ref="A1207:B1207"/>
    <mergeCell ref="A1212:B1212"/>
    <mergeCell ref="A1213:B1213"/>
    <mergeCell ref="A1244:B1244"/>
    <mergeCell ref="A1245:B1245"/>
    <mergeCell ref="A1249:B1249"/>
    <mergeCell ref="A1250:B1250"/>
    <mergeCell ref="A1254:B1254"/>
    <mergeCell ref="A1230:B1230"/>
    <mergeCell ref="A1233:B1233"/>
    <mergeCell ref="A1234:B1234"/>
    <mergeCell ref="A1238:B1238"/>
    <mergeCell ref="A1239:B1239"/>
    <mergeCell ref="A1270:B1270"/>
    <mergeCell ref="A1271:B1271"/>
    <mergeCell ref="A1274:B1274"/>
    <mergeCell ref="A1275:B1275"/>
    <mergeCell ref="A1278:B1278"/>
    <mergeCell ref="A1255:B1255"/>
    <mergeCell ref="A1260:B1260"/>
    <mergeCell ref="A1261:B1261"/>
    <mergeCell ref="A1265:B1265"/>
    <mergeCell ref="A1266:B1266"/>
    <mergeCell ref="A1293:B1293"/>
    <mergeCell ref="A1294:B1294"/>
    <mergeCell ref="A1298:B1298"/>
    <mergeCell ref="A1299:B1299"/>
    <mergeCell ref="A1304:B1304"/>
    <mergeCell ref="A1279:B1279"/>
    <mergeCell ref="A1283:B1283"/>
    <mergeCell ref="A1284:B1284"/>
    <mergeCell ref="A1287:B1287"/>
    <mergeCell ref="A1288:B1288"/>
    <mergeCell ref="A1318:B1318"/>
    <mergeCell ref="A1319:B1319"/>
    <mergeCell ref="A1323:B1323"/>
    <mergeCell ref="A1324:B1324"/>
    <mergeCell ref="A1329:B1329"/>
    <mergeCell ref="A1305:B1305"/>
    <mergeCell ref="A1309:B1309"/>
    <mergeCell ref="A1310:B1310"/>
    <mergeCell ref="A1313:B1313"/>
    <mergeCell ref="A1314:B1314"/>
    <mergeCell ref="A1344:B1344"/>
    <mergeCell ref="A1349:B1349"/>
    <mergeCell ref="A1350:B1350"/>
    <mergeCell ref="A1354:B1354"/>
    <mergeCell ref="A1355:B1355"/>
    <mergeCell ref="A1330:B1330"/>
    <mergeCell ref="A1333:B1333"/>
    <mergeCell ref="A1337:B1337"/>
    <mergeCell ref="A1338:B1338"/>
    <mergeCell ref="A1343:B1343"/>
    <mergeCell ref="A1369:B1369"/>
    <mergeCell ref="A1374:B1374"/>
    <mergeCell ref="A1375:B1375"/>
    <mergeCell ref="A1386:B1386"/>
    <mergeCell ref="A1387:B1387"/>
    <mergeCell ref="A1358:B1358"/>
    <mergeCell ref="A1359:B1359"/>
    <mergeCell ref="A1364:B1364"/>
    <mergeCell ref="A1365:B1365"/>
    <mergeCell ref="A1368:B1368"/>
    <mergeCell ref="A1438:B1438"/>
    <mergeCell ref="A1442:B1442"/>
    <mergeCell ref="A1404:B1404"/>
    <mergeCell ref="A1409:B1409"/>
    <mergeCell ref="A1410:B1410"/>
    <mergeCell ref="A1426:B1426"/>
    <mergeCell ref="A1427:B1427"/>
    <mergeCell ref="A1392:B1392"/>
    <mergeCell ref="A1393:B1393"/>
    <mergeCell ref="A1397:B1397"/>
    <mergeCell ref="A1398:B1398"/>
    <mergeCell ref="A1403:B1403"/>
    <mergeCell ref="A1499:B1499"/>
    <mergeCell ref="A1500:B1500"/>
    <mergeCell ref="A1504:B1504"/>
    <mergeCell ref="A1505:B1505"/>
    <mergeCell ref="A530:B530"/>
    <mergeCell ref="A531:B531"/>
    <mergeCell ref="A1476:B1476"/>
    <mergeCell ref="A1485:B1485"/>
    <mergeCell ref="A1486:B1486"/>
    <mergeCell ref="A1492:B1492"/>
    <mergeCell ref="A1493:B1493"/>
    <mergeCell ref="A1460:B1460"/>
    <mergeCell ref="A1461:B1461"/>
    <mergeCell ref="A1470:B1470"/>
    <mergeCell ref="A1471:B1471"/>
    <mergeCell ref="A1475:B1475"/>
    <mergeCell ref="A1443:B1443"/>
    <mergeCell ref="A1449:B1449"/>
    <mergeCell ref="A1450:B1450"/>
    <mergeCell ref="A1454:B1454"/>
    <mergeCell ref="A1455:B1455"/>
    <mergeCell ref="A1431:B1431"/>
    <mergeCell ref="A1432:B1432"/>
    <mergeCell ref="A1437:B1437"/>
  </mergeCells>
  <pageMargins left="0" right="0" top="0.47244094488188981" bottom="0.35433070866141736" header="0.31496062992125984" footer="0.47244094488188981"/>
  <pageSetup paperSize="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IZVJEŠTAJ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Kresimir Vidović</dc:creator>
  <cp:lastModifiedBy>MOBES KVALITETA</cp:lastModifiedBy>
  <cp:lastPrinted>2023-10-06T07:47:24Z</cp:lastPrinted>
  <dcterms:created xsi:type="dcterms:W3CDTF">2019-08-26T07:53:53Z</dcterms:created>
  <dcterms:modified xsi:type="dcterms:W3CDTF">2023-10-10T12:55:03Z</dcterms:modified>
</cp:coreProperties>
</file>